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joh\Desktop\"/>
    </mc:Choice>
  </mc:AlternateContent>
  <xr:revisionPtr revIDLastSave="0" documentId="13_ncr:1_{4A29CE15-E720-4640-B6DE-5285970E32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de postal" sheetId="7" r:id="rId1"/>
    <sheet name="Bevolking" sheetId="1" state="hidden" r:id="rId2"/>
    <sheet name="EMC" sheetId="9" state="hidden" r:id="rId3"/>
    <sheet name="Zones" sheetId="6" state="hidden" r:id="rId4"/>
  </sheets>
  <definedNames>
    <definedName name="_xlnm._FilterDatabase" localSheetId="1" hidden="1">Bevolking!$A$1:$F$582</definedName>
    <definedName name="_xlnm._FilterDatabase" localSheetId="2" hidden="1">EMC!$B$2:$I$89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7" l="1"/>
  <c r="E3" i="7" s="1" a="1"/>
  <c r="E3" i="7" s="1"/>
  <c r="C4" i="9" l="1"/>
  <c r="C3" i="9"/>
  <c r="D3" i="7" a="1"/>
  <c r="D3" i="7" s="1"/>
  <c r="G3" i="7" s="1"/>
  <c r="K3" i="7" l="1"/>
  <c r="I4" i="7"/>
  <c r="D84" i="9"/>
  <c r="D85" i="9"/>
  <c r="D86" i="9"/>
  <c r="D87" i="9"/>
  <c r="D88" i="9"/>
  <c r="D89" i="9"/>
  <c r="D83" i="9"/>
  <c r="D82" i="9"/>
  <c r="D26" i="9"/>
  <c r="D24" i="9"/>
  <c r="M3" i="7" a="1"/>
  <c r="M3" i="7" s="1"/>
  <c r="M4" i="7" s="1"/>
  <c r="M5" i="7" s="1"/>
  <c r="M6" i="7" s="1"/>
  <c r="M7" i="7" s="1"/>
  <c r="D4" i="9"/>
  <c r="B4" i="9" s="1"/>
  <c r="D81" i="9"/>
  <c r="D74" i="9"/>
  <c r="D68" i="9"/>
  <c r="D57" i="9"/>
  <c r="D48" i="9"/>
  <c r="D42" i="9"/>
  <c r="D37" i="9"/>
  <c r="D34" i="9"/>
  <c r="D75" i="9"/>
  <c r="D58" i="9"/>
  <c r="D49" i="9"/>
  <c r="D43" i="9"/>
  <c r="D38" i="9"/>
  <c r="D31" i="9"/>
  <c r="D76" i="9"/>
  <c r="D60" i="9"/>
  <c r="D59" i="9"/>
  <c r="D50" i="9"/>
  <c r="D44" i="9"/>
  <c r="D39" i="9"/>
  <c r="D35" i="9"/>
  <c r="D77" i="9"/>
  <c r="D70" i="9"/>
  <c r="D61" i="9"/>
  <c r="D52" i="9"/>
  <c r="D51" i="9"/>
  <c r="D45" i="9"/>
  <c r="D40" i="9"/>
  <c r="D65" i="9"/>
  <c r="D78" i="9"/>
  <c r="D71" i="9"/>
  <c r="D62" i="9"/>
  <c r="D53" i="9"/>
  <c r="D41" i="9"/>
  <c r="D56" i="9"/>
  <c r="D69" i="9"/>
  <c r="D79" i="9"/>
  <c r="D63" i="9"/>
  <c r="D54" i="9"/>
  <c r="D73" i="9"/>
  <c r="D47" i="9"/>
  <c r="D72" i="9"/>
  <c r="D80" i="9"/>
  <c r="D66" i="9"/>
  <c r="D64" i="9"/>
  <c r="D55" i="9"/>
  <c r="D46" i="9"/>
  <c r="D67" i="9"/>
  <c r="D36" i="9"/>
  <c r="D25" i="9"/>
  <c r="D28" i="9"/>
  <c r="D30" i="9"/>
  <c r="D29" i="9"/>
  <c r="D27" i="9"/>
  <c r="D32" i="9"/>
  <c r="D33" i="9"/>
  <c r="D18" i="9"/>
  <c r="D10" i="9"/>
  <c r="D11" i="9"/>
  <c r="D3" i="9"/>
  <c r="D17" i="9"/>
  <c r="D9" i="9"/>
  <c r="D16" i="9"/>
  <c r="D8" i="9"/>
  <c r="D23" i="9"/>
  <c r="D15" i="9"/>
  <c r="D7" i="9"/>
  <c r="D19" i="9"/>
  <c r="D22" i="9"/>
  <c r="D14" i="9"/>
  <c r="D6" i="9"/>
  <c r="D21" i="9"/>
  <c r="D13" i="9"/>
  <c r="D5" i="9"/>
  <c r="D20" i="9"/>
  <c r="D12" i="9"/>
  <c r="B83" i="9" l="1"/>
  <c r="J83" i="9"/>
  <c r="B89" i="9"/>
  <c r="J89" i="9"/>
  <c r="J88" i="9"/>
  <c r="B88" i="9"/>
  <c r="J87" i="9"/>
  <c r="B87" i="9"/>
  <c r="J86" i="9"/>
  <c r="B86" i="9"/>
  <c r="J85" i="9"/>
  <c r="B85" i="9"/>
  <c r="J84" i="9"/>
  <c r="B84" i="9"/>
  <c r="B23" i="9"/>
  <c r="J23" i="9"/>
  <c r="B52" i="9"/>
  <c r="J52" i="9"/>
  <c r="B21" i="9"/>
  <c r="J21" i="9"/>
  <c r="B26" i="9"/>
  <c r="J26" i="9"/>
  <c r="B46" i="9"/>
  <c r="J46" i="9"/>
  <c r="B54" i="9"/>
  <c r="J54" i="9"/>
  <c r="B71" i="9"/>
  <c r="J71" i="9"/>
  <c r="B70" i="9"/>
  <c r="J70" i="9"/>
  <c r="B76" i="9"/>
  <c r="J76" i="9"/>
  <c r="B37" i="9"/>
  <c r="J37" i="9"/>
  <c r="B24" i="9"/>
  <c r="J24" i="9"/>
  <c r="B18" i="9"/>
  <c r="J18" i="9"/>
  <c r="B59" i="9"/>
  <c r="J59" i="9"/>
  <c r="B33" i="9"/>
  <c r="J33" i="9"/>
  <c r="B60" i="9"/>
  <c r="J60" i="9"/>
  <c r="B6" i="9"/>
  <c r="J6" i="9"/>
  <c r="B14" i="9"/>
  <c r="J14" i="9"/>
  <c r="B9" i="9"/>
  <c r="J9" i="9"/>
  <c r="B27" i="9"/>
  <c r="J27" i="9"/>
  <c r="B55" i="9"/>
  <c r="J55" i="9"/>
  <c r="B63" i="9"/>
  <c r="J63" i="9"/>
  <c r="B78" i="9"/>
  <c r="J78" i="9"/>
  <c r="B77" i="9"/>
  <c r="J77" i="9"/>
  <c r="B31" i="9"/>
  <c r="J31" i="9"/>
  <c r="B42" i="9"/>
  <c r="J42" i="9"/>
  <c r="B81" i="9"/>
  <c r="J81" i="9"/>
  <c r="B13" i="9"/>
  <c r="J13" i="9"/>
  <c r="B75" i="9"/>
  <c r="J75" i="9"/>
  <c r="B8" i="9"/>
  <c r="J8" i="9"/>
  <c r="B61" i="9"/>
  <c r="J61" i="9"/>
  <c r="B32" i="9"/>
  <c r="J32" i="9"/>
  <c r="B22" i="9"/>
  <c r="J22" i="9"/>
  <c r="B64" i="9"/>
  <c r="J64" i="9"/>
  <c r="B79" i="9"/>
  <c r="J79" i="9"/>
  <c r="B65" i="9"/>
  <c r="J65" i="9"/>
  <c r="B35" i="9"/>
  <c r="J35" i="9"/>
  <c r="B38" i="9"/>
  <c r="J38" i="9"/>
  <c r="B48" i="9"/>
  <c r="J48" i="9"/>
  <c r="B47" i="9"/>
  <c r="J47" i="9"/>
  <c r="B73" i="9"/>
  <c r="J73" i="9"/>
  <c r="B34" i="9"/>
  <c r="J34" i="9"/>
  <c r="B16" i="9"/>
  <c r="J16" i="9"/>
  <c r="B17" i="9"/>
  <c r="J17" i="9"/>
  <c r="B29" i="9"/>
  <c r="J29" i="9"/>
  <c r="B12" i="9"/>
  <c r="J12" i="9"/>
  <c r="B19" i="9"/>
  <c r="J19" i="9"/>
  <c r="B30" i="9"/>
  <c r="J30" i="9"/>
  <c r="B66" i="9"/>
  <c r="J66" i="9"/>
  <c r="B69" i="9"/>
  <c r="J69" i="9"/>
  <c r="B40" i="9"/>
  <c r="J40" i="9"/>
  <c r="B39" i="9"/>
  <c r="J39" i="9"/>
  <c r="B43" i="9"/>
  <c r="J43" i="9"/>
  <c r="B57" i="9"/>
  <c r="J57" i="9"/>
  <c r="B36" i="9"/>
  <c r="J36" i="9"/>
  <c r="B82" i="9"/>
  <c r="J82" i="9"/>
  <c r="B62" i="9"/>
  <c r="J62" i="9"/>
  <c r="B7" i="9"/>
  <c r="J7" i="9"/>
  <c r="B28" i="9"/>
  <c r="J28" i="9"/>
  <c r="B80" i="9"/>
  <c r="J80" i="9"/>
  <c r="B56" i="9"/>
  <c r="J56" i="9"/>
  <c r="B45" i="9"/>
  <c r="J45" i="9"/>
  <c r="B44" i="9"/>
  <c r="J44" i="9"/>
  <c r="B49" i="9"/>
  <c r="J49" i="9"/>
  <c r="B68" i="9"/>
  <c r="J68" i="9"/>
  <c r="B53" i="9"/>
  <c r="J53" i="9"/>
  <c r="B67" i="9"/>
  <c r="J67" i="9"/>
  <c r="B20" i="9"/>
  <c r="J20" i="9"/>
  <c r="B11" i="9"/>
  <c r="J11" i="9"/>
  <c r="B5" i="9"/>
  <c r="J5" i="9"/>
  <c r="B15" i="9"/>
  <c r="J15" i="9"/>
  <c r="B10" i="9"/>
  <c r="J10" i="9"/>
  <c r="B25" i="9"/>
  <c r="J25" i="9"/>
  <c r="B72" i="9"/>
  <c r="J72" i="9"/>
  <c r="B41" i="9"/>
  <c r="J41" i="9"/>
  <c r="B51" i="9"/>
  <c r="J51" i="9"/>
  <c r="B50" i="9"/>
  <c r="J50" i="9"/>
  <c r="B58" i="9"/>
  <c r="J58" i="9"/>
  <c r="B74" i="9"/>
  <c r="J74" i="9"/>
  <c r="J4" i="9"/>
  <c r="B3" i="9"/>
  <c r="J3" i="9"/>
  <c r="O6" i="7" l="1"/>
  <c r="J7" i="7"/>
  <c r="F7" i="7"/>
  <c r="H7" i="7"/>
  <c r="I7" i="7"/>
  <c r="K7" i="7"/>
  <c r="G7" i="7"/>
  <c r="O3" i="7"/>
  <c r="G9" i="7"/>
  <c r="G4" i="7"/>
  <c r="K4" i="7"/>
  <c r="I5" i="7"/>
  <c r="J4" i="7"/>
  <c r="H5" i="7"/>
  <c r="H4" i="7"/>
  <c r="G8" i="7"/>
  <c r="J5" i="7"/>
  <c r="K5" i="7"/>
  <c r="K6" i="7"/>
  <c r="H6" i="7"/>
  <c r="J9" i="7"/>
  <c r="F3" i="7"/>
  <c r="I6" i="7"/>
  <c r="J6" i="7"/>
  <c r="J8" i="7"/>
  <c r="F5" i="7"/>
  <c r="F6" i="7"/>
  <c r="G5" i="7"/>
  <c r="I8" i="7"/>
  <c r="I9" i="7"/>
  <c r="F8" i="7"/>
  <c r="H8" i="7"/>
  <c r="H9" i="7"/>
  <c r="H3" i="7"/>
  <c r="K9" i="7"/>
  <c r="J3" i="7"/>
  <c r="G6" i="7"/>
  <c r="I3" i="7"/>
  <c r="F9" i="7"/>
  <c r="F4" i="7"/>
  <c r="K8" i="7"/>
  <c r="O2" i="7"/>
  <c r="O4" i="7"/>
  <c r="O5" i="7"/>
  <c r="O7" i="7"/>
  <c r="O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<sst xmlns="http://schemas.openxmlformats.org/spreadsheetml/2006/main" count="3484" uniqueCount="970">
  <si>
    <t>Netwerk GGZ  Zuid West Vlaanderen</t>
  </si>
  <si>
    <t xml:space="preserve">Netwerk GGZ Kempen </t>
  </si>
  <si>
    <t>Netwerk Emergo</t>
  </si>
  <si>
    <t>GGZ Netwerk RELING</t>
  </si>
  <si>
    <t xml:space="preserve">GGZ Netwerk NOOLIM </t>
  </si>
  <si>
    <t>Réseau Santé Namur</t>
  </si>
  <si>
    <t>Réseau 107 Luxembourg</t>
  </si>
  <si>
    <t xml:space="preserve">Project </t>
  </si>
  <si>
    <t>Werkingsgebied</t>
  </si>
  <si>
    <t xml:space="preserve">HERMES PLUS
</t>
  </si>
  <si>
    <t>Werkingsgebied Brussel Centrum</t>
  </si>
  <si>
    <t>BRUXELLES EST</t>
  </si>
  <si>
    <t>Région Bruxelles-Capitale avec une zone prioritaire (Bruxelles Est : Saint-Josse, Schaerbeek, Evere, Bruxelles-Ville (Haren), Woluwé-Saint-Pierre, Woluwé-Saint-Lambert, Auderghem)</t>
  </si>
  <si>
    <t xml:space="preserve">Arrondissement Leuven + zorgregio Tervuren </t>
  </si>
  <si>
    <t xml:space="preserve">Grootstedelijk gebied Leuven (Zorgregio Aarschot, Zorgregio Diest, Zorgregio Tienen, Zorgregio Leuven) 
+ gemeenten : Hoeilaart, Overijse, Zaventem, Kraainem en Wezenbeek- Oppem ( = Arr. Halle Vilvoorde) +  Tervuren ( Arr. Leuven )  (=Zorgregio Tervuren) </t>
  </si>
  <si>
    <t xml:space="preserve">IEPER-  DIKSMUIDE
</t>
  </si>
  <si>
    <t>( Ieper - Poperingen- Heuvelland- Vleteren- Lo- Reninge- Diksmuide- 
Kortemark- Houthulst- Langemark- Poelkapelle- Zonnebeke)</t>
  </si>
  <si>
    <t xml:space="preserve">REGIO HALLE - VILVOORDE- BRUSSEL
</t>
  </si>
  <si>
    <t xml:space="preserve">Oostrand ( Tervuren)- Noordrand ( Grimbergen/ Vilvoorde) - Westrand ( Asse- Dilbeek) - Zuidrand ( Halle) - Brussel </t>
  </si>
  <si>
    <t xml:space="preserve">NETWERK GEESTELIJKE GEZONDHEIDSZORG KEMPEN </t>
  </si>
  <si>
    <t xml:space="preserve">Arrondissement Turnhout:  ( Arendonk, Geel, Herentals, Hoogstraten, Mol, Turnhout, Westerloo) </t>
  </si>
  <si>
    <t xml:space="preserve">Netwerk Geestelijke  Gezondheidszorg regio Noord West Vlaanderen
</t>
  </si>
  <si>
    <t>Brugge ( Beernem, Blankenberge, Brugge, Damme, Jabbeke, Knokke-Heist, Oostkamp, Torhout, Zedelgem en Zuienkerke)
Oostende ( Bredene, De Haan, Gistel, Ichtegem, Middelkerke, Oostende en Oudenburg)
1ste fase &gt; regio Noord West-Vlaanderen inperken tot een beperktere regio die volgende 7 gemeenten omvat: Brugge, Jabbeke, Zedelgem, Zuienkerke, Beernem,Oostkamp en Torhout.</t>
  </si>
  <si>
    <t xml:space="preserve">Zuid West Vlaanderen
</t>
  </si>
  <si>
    <t>Anzegem- Avelgem- Deerlijk- Dentergem- Harelbeke- Kortrijk- Kuurne- Menen - Oostrozebeke- Spiere- helkijn- Waregem- Wervik- Wevelgem- Wielsbeke- Zwevegem</t>
  </si>
  <si>
    <t xml:space="preserve">Regio Eeklo- Gent
</t>
  </si>
  <si>
    <t>Arrondissement Eeklo( Assenede, Eeklo, Kaprijke, Maldegem, Sint- Laureins, Zelzate)  en Arrondissement Gent ( Aalter, Deinze, De Pinte, Destelbergen, Evergem, Gavere, Gent, Knesselare, Lochristi, Lovendegem, Melle, Merelbeke, Moerbeke Waas,Nazareth, Nevele, Oosterzele, Sint- martens- Latem, Waarschoot, Wachtebeke, Zomergem, Zulte)</t>
  </si>
  <si>
    <t xml:space="preserve">NOOLIM Netwerk Oost Limburg
</t>
  </si>
  <si>
    <t>As- Bilzen- Diepenbeek- Dilsen Stokkem-Genk- Hoeselt- Kinrooi- Kortessem- Lanaken- Maaseik- Maasmechelen- Opglabeek- Riemst- Tongeren- Voeren- Zutendaal- Herstappe</t>
  </si>
  <si>
    <t xml:space="preserve">GGZ Netwerk Zuid-West &amp; West-Limburg " DE RELING" (Regionaal Limburgs Initiatief GGZ)
</t>
  </si>
  <si>
    <t>Alken, Beringen, Borgloon, Gingelom, Halen, Ham, Hasselt, Heers, Herk de Stad, Heusden-Zolder,
Houthalen-Helchteren, Leopoldsburg, Lummen, Nieuwerkerken, Sint-Truiden, Tessenderlo, Wellen en
Zonhoven</t>
  </si>
  <si>
    <t>ARRONDISSEMENT ANTWERPEN</t>
  </si>
  <si>
    <t xml:space="preserve">REGIO MIDDEN WEST VLAANDEREN
</t>
  </si>
  <si>
    <t xml:space="preserve">Arrondissement Tielt: Ardooie, Dentergem , Meulebeke ,Oostrozebeke ,Pittem ,Ruiselede ,Tielt ,Wielsbeke ,Wingene
Arrondissement Roeselare: Hooglede, Ingelmunster, Izegem, Ledegem, Lichtervelde, Moorslede, Roeselare, Staden </t>
  </si>
  <si>
    <t>RESEAU SANTE NAMUR</t>
  </si>
  <si>
    <t>Andenne, Eghezée, Fernelmont, Floreffe, Fosses-la-Ville, Gembloux, Jemeppe-sur-Sambre, La Bruyère, Mettet, Namur, Sambreville, Sombreffe, Yvoir, Assesse, Gesves, Ohey, Profondeville</t>
  </si>
  <si>
    <t>REGION DU CENTRE (MANAGE)</t>
  </si>
  <si>
    <t>Anderlues, Binche, Braine-Le-Comte, Chapelle-Lez-Herlaimont, Ecaussinnes, Erquelinnes, Estinnes, La Louvière, Le Roeulx, Lobbes, Manage, Merbes-le-Château, Morlanwelz, Seneffe, Soignies, Thuin</t>
  </si>
  <si>
    <t>MONS, LEUZE, LEUZE EN HAINAUT</t>
  </si>
  <si>
    <t>Antoing, Ath, Beloeil, Bernissart BrugeletteBrunehaut, Chièvres, Ellezelles, Flobecq, Frasnes-Lez-Anvaing, Leuze-en-Hainaut, Péruwelz, Dour, Enghien, Colfontaine, FrameriesHensies, Honnelles, Jurbise, Lens, Lessines, Mons, Quaregnon, Quevy, Quiévrain, Saint-Ghislain, Silly, Bonsecours, Boussu</t>
  </si>
  <si>
    <t>HAINAUT OCCIDENTAL, TOURNAI</t>
  </si>
  <si>
    <t>Phase 1 : Pecq, Rumes, Tournai, Antoing, Brunehaut, Celles
Phase 2 : Ath, Beloeil, Bernissart, Brugelette, Chièvres, Ellezelles, Flobecq, Frasnes-lez-Anvaing, Leuze-en-Hainaut, Péruwelz, Estaimpuis, Comines-Warneton, Mont de l'Enclus, Mouscron</t>
  </si>
  <si>
    <t>FRERES ALEXIENS</t>
  </si>
  <si>
    <t>Amblève, Aubel, Baelen, Bullange, Burg-Reuland, Butgenbach, Dison, Eupen, Herve, Jalhay, La Calamine, Lierneux, Limbourg, Lontzen, Malmedy, Olne, PepinsterPlombière, Raeren, Sankt-Vith, Spa, StavelotStoumont, Theux, Thimister –Stoumont, Trois- Ponts, Verviers, Waimes, Welkenraedt</t>
  </si>
  <si>
    <t>FUSION LIEGE</t>
  </si>
  <si>
    <r>
      <t xml:space="preserve">Ans, Awans, Bassenge, Beyne – Heuzay, Blegny, Esneux, Flémalle, Fléron, Grâce-Hollogne, Herstal, Juprelle, Liège, Saint-Nicolas, Seraing, Visé, Crisnée, 
Faimes, Fexhe-le-Haut-Clocher, Geer, Donceel, Hannut, Engis, Huy, Braives, Burdinne, Lincent, Marchin, Oreye, Remicourt, Saint-Georges, Verlaine, Villers le Bouillet, Berloz, Wanze, Waremme, Wasseige, Amay, Dalhem, Chaudfontaine, Comblain-au-Pont, Neupré, Oupeye, Soumagne, Sprimont, Trooz, Aywaille
</t>
    </r>
    <r>
      <rPr>
        <sz val="10"/>
        <color rgb="FFFF0000"/>
        <rFont val="Calibri"/>
        <family val="2"/>
      </rPr>
      <t xml:space="preserve">MAINTENANT: Toute la province sauf Arr Verviers </t>
    </r>
  </si>
  <si>
    <t>Anderlecht</t>
  </si>
  <si>
    <t>Brussel - Bruxelles</t>
  </si>
  <si>
    <t>Elsene - Ixelles</t>
  </si>
  <si>
    <t>Etterbeek</t>
  </si>
  <si>
    <t>Evere</t>
  </si>
  <si>
    <t>Ganshoren</t>
  </si>
  <si>
    <t>Jette</t>
  </si>
  <si>
    <t>Koekelberg</t>
  </si>
  <si>
    <t>Oudergem - Auderghem</t>
  </si>
  <si>
    <t>Schaarbeek - Schaerbeek</t>
  </si>
  <si>
    <t>Sint‐Agatha‐Berchem - Berchem‐Sainte‐Agathe</t>
  </si>
  <si>
    <t>Sint‐Gillis - Saint‐Gilles</t>
  </si>
  <si>
    <t>Sint‐Jans‐Molenbeek - Molenbeek‐Saint‐Jean</t>
  </si>
  <si>
    <t>Sint‐Joost‐ten‐Node - Saint‐Josse‐ten‐Noode</t>
  </si>
  <si>
    <t>Sint‐Lambrechts‐Woluwe - Woluwe‐Saint‐Lambert</t>
  </si>
  <si>
    <t>Sint‐Pieters‐Woluwe - Woluwe‐Saint‐Pierre</t>
  </si>
  <si>
    <t>Ukkel - Uccle</t>
  </si>
  <si>
    <t>Vorst - Forest</t>
  </si>
  <si>
    <t>Watermaal‐Bosvoorde - Watermael‐Boitsfort</t>
  </si>
  <si>
    <t>Aartselaar</t>
  </si>
  <si>
    <t>Antwerpen (Anvers)</t>
  </si>
  <si>
    <t>Boechout</t>
  </si>
  <si>
    <t>Boom</t>
  </si>
  <si>
    <t>Borsbeek</t>
  </si>
  <si>
    <t>Brasschaat</t>
  </si>
  <si>
    <t>Brecht</t>
  </si>
  <si>
    <t>Edegem</t>
  </si>
  <si>
    <t>Essen</t>
  </si>
  <si>
    <t>Hemiksem</t>
  </si>
  <si>
    <t>Hove</t>
  </si>
  <si>
    <t>Kalmthout</t>
  </si>
  <si>
    <t>Kapellen</t>
  </si>
  <si>
    <t>Kontich</t>
  </si>
  <si>
    <t>Lint</t>
  </si>
  <si>
    <t>Malle</t>
  </si>
  <si>
    <t>Mortsel</t>
  </si>
  <si>
    <t>Niel</t>
  </si>
  <si>
    <t>Ranst</t>
  </si>
  <si>
    <t>Rumst</t>
  </si>
  <si>
    <t>Schelle</t>
  </si>
  <si>
    <t>Schilde</t>
  </si>
  <si>
    <t>Schoten</t>
  </si>
  <si>
    <t>Stabroek</t>
  </si>
  <si>
    <t>Wijnegem</t>
  </si>
  <si>
    <t>Wommelgem</t>
  </si>
  <si>
    <t>Wuustwezel</t>
  </si>
  <si>
    <t>Zandhoven</t>
  </si>
  <si>
    <t>Zoersel</t>
  </si>
  <si>
    <t>Zwijndrecht</t>
  </si>
  <si>
    <t>Berlaar</t>
  </si>
  <si>
    <t>Bonheiden</t>
  </si>
  <si>
    <t>Bornem</t>
  </si>
  <si>
    <t>Duffel</t>
  </si>
  <si>
    <t>Heist‐op‐den‐Berg</t>
  </si>
  <si>
    <t>Lier (Lierre)</t>
  </si>
  <si>
    <t>Mechelen (Malines)</t>
  </si>
  <si>
    <t>Nijlen</t>
  </si>
  <si>
    <t>Putte</t>
  </si>
  <si>
    <t>Puurs-Sint-Amands</t>
  </si>
  <si>
    <t>Sint‐Katelijne‐Waver</t>
  </si>
  <si>
    <t>Willebroek</t>
  </si>
  <si>
    <t>Arendonk</t>
  </si>
  <si>
    <t>Baarle‐Hertog (Baerle‐Duc)</t>
  </si>
  <si>
    <t>Balen</t>
  </si>
  <si>
    <t>Beerse</t>
  </si>
  <si>
    <t>Dessel</t>
  </si>
  <si>
    <t>Geel</t>
  </si>
  <si>
    <t>Grobbendonk</t>
  </si>
  <si>
    <t>Herentals</t>
  </si>
  <si>
    <t>Herenthout</t>
  </si>
  <si>
    <t>Herselt</t>
  </si>
  <si>
    <t>Hoogstraten</t>
  </si>
  <si>
    <t>Hulshout</t>
  </si>
  <si>
    <t>Kasterlee</t>
  </si>
  <si>
    <t>Laakdal</t>
  </si>
  <si>
    <t>Lille</t>
  </si>
  <si>
    <t>Meerhout</t>
  </si>
  <si>
    <t>Merksplas</t>
  </si>
  <si>
    <t>Mol</t>
  </si>
  <si>
    <t>Olen</t>
  </si>
  <si>
    <t>Oud‐Turnhout</t>
  </si>
  <si>
    <t>Ravels</t>
  </si>
  <si>
    <t>Retie</t>
  </si>
  <si>
    <t>Rijkevorsel</t>
  </si>
  <si>
    <t>Turnhout</t>
  </si>
  <si>
    <t>Vorselaar</t>
  </si>
  <si>
    <t>Vosselaar</t>
  </si>
  <si>
    <t>Westerlo</t>
  </si>
  <si>
    <t>Affligem</t>
  </si>
  <si>
    <t>Asse</t>
  </si>
  <si>
    <t>Beersel</t>
  </si>
  <si>
    <t>Bever (Biévène)</t>
  </si>
  <si>
    <t>Dilbeek</t>
  </si>
  <si>
    <t>Drogenbos</t>
  </si>
  <si>
    <t>Galmaarden (Gammerages)</t>
  </si>
  <si>
    <t>Gooik</t>
  </si>
  <si>
    <t>Grimbergen</t>
  </si>
  <si>
    <t>Halle (Hal)</t>
  </si>
  <si>
    <t>Herne</t>
  </si>
  <si>
    <t>Hoeilaart</t>
  </si>
  <si>
    <t>Kampenhout</t>
  </si>
  <si>
    <t>Kapelle‐op‐den‐Bos</t>
  </si>
  <si>
    <t>Kraainem</t>
  </si>
  <si>
    <t>Lennik</t>
  </si>
  <si>
    <t>Liedekerke</t>
  </si>
  <si>
    <t>Linkebeek</t>
  </si>
  <si>
    <t>Londerzeel</t>
  </si>
  <si>
    <t>Machelen</t>
  </si>
  <si>
    <t>Meise</t>
  </si>
  <si>
    <t>Merchtem</t>
  </si>
  <si>
    <t>Opwijk</t>
  </si>
  <si>
    <t>Overijse</t>
  </si>
  <si>
    <t>Pepingen</t>
  </si>
  <si>
    <t>Roosdaal</t>
  </si>
  <si>
    <t>Sint‐Genesius‐Rode (Rhode‐Saint‐Genèse)</t>
  </si>
  <si>
    <t>Sint‐Pieters‐Leeuw</t>
  </si>
  <si>
    <t>Steenokkerzeel</t>
  </si>
  <si>
    <t>Ternat</t>
  </si>
  <si>
    <t>Vilvoorde (Vilvorde)</t>
  </si>
  <si>
    <t>Wemmel</t>
  </si>
  <si>
    <t>Wezembeek‐Oppem</t>
  </si>
  <si>
    <t>Zaventem</t>
  </si>
  <si>
    <t>Zemst</t>
  </si>
  <si>
    <t>Aarschot</t>
  </si>
  <si>
    <t>Begijnendijk</t>
  </si>
  <si>
    <t>Bekkevoort</t>
  </si>
  <si>
    <t>Bertem</t>
  </si>
  <si>
    <t>Bierbeek</t>
  </si>
  <si>
    <t>Boortmeerbeek</t>
  </si>
  <si>
    <t>Boutersem</t>
  </si>
  <si>
    <t>Diest</t>
  </si>
  <si>
    <t>Geetbets</t>
  </si>
  <si>
    <t>Glabbeek</t>
  </si>
  <si>
    <t>Haacht</t>
  </si>
  <si>
    <t>Herent</t>
  </si>
  <si>
    <t>Hoegaarden</t>
  </si>
  <si>
    <t>Holsbeek</t>
  </si>
  <si>
    <t>Huldenberg</t>
  </si>
  <si>
    <t>Keerbergen</t>
  </si>
  <si>
    <t>Kortenaken</t>
  </si>
  <si>
    <t>Kortenberg</t>
  </si>
  <si>
    <t>Landen</t>
  </si>
  <si>
    <t>Leuven (Louvain)</t>
  </si>
  <si>
    <t>Linter</t>
  </si>
  <si>
    <t>Lubbeek</t>
  </si>
  <si>
    <t>Oud‐Heverlee</t>
  </si>
  <si>
    <t>Rotselaar</t>
  </si>
  <si>
    <t>Scherpenheuvel‐Zichem (Montaigu‐Zichem)</t>
  </si>
  <si>
    <t>Tervuren</t>
  </si>
  <si>
    <t>Tielt‐Winge</t>
  </si>
  <si>
    <t>Tienen (Tirlemont)</t>
  </si>
  <si>
    <t>Tremelo</t>
  </si>
  <si>
    <t>Zoutleeuw (Léau)</t>
  </si>
  <si>
    <t>As</t>
  </si>
  <si>
    <t>Beringen</t>
  </si>
  <si>
    <t>Diepenbeek</t>
  </si>
  <si>
    <t>Genk</t>
  </si>
  <si>
    <t>Gingelom</t>
  </si>
  <si>
    <t>Halen</t>
  </si>
  <si>
    <t>Ham</t>
  </si>
  <si>
    <t>Hasselt</t>
  </si>
  <si>
    <t>Herk‐de‐Stad (Herck‐la‐Ville)</t>
  </si>
  <si>
    <t>Heusden‐Zolder</t>
  </si>
  <si>
    <t>Leopoldsburg (Bourg‐Léopold)</t>
  </si>
  <si>
    <t>Lummen</t>
  </si>
  <si>
    <t>Nieuwerkerken</t>
  </si>
  <si>
    <t>Oudsbergen</t>
  </si>
  <si>
    <t>Sint‐Truiden (Saint‐Trond)</t>
  </si>
  <si>
    <t>Tessenderlo</t>
  </si>
  <si>
    <t>Zonhoven</t>
  </si>
  <si>
    <t>Zutendaal</t>
  </si>
  <si>
    <t>Bocholt</t>
  </si>
  <si>
    <t>Bree</t>
  </si>
  <si>
    <t>Dilsen‐Stokkem</t>
  </si>
  <si>
    <t>Hamont‐Achel</t>
  </si>
  <si>
    <t>Hechtel‐Eksel</t>
  </si>
  <si>
    <t>Houthalen‐Helchteren</t>
  </si>
  <si>
    <t>Kinrooi</t>
  </si>
  <si>
    <t>Lommel</t>
  </si>
  <si>
    <t>Maaseik</t>
  </si>
  <si>
    <t>Pelt</t>
  </si>
  <si>
    <t>Peer</t>
  </si>
  <si>
    <t>Alken</t>
  </si>
  <si>
    <t>Bilzen</t>
  </si>
  <si>
    <t>Borgloon (Looz)</t>
  </si>
  <si>
    <t>Heers</t>
  </si>
  <si>
    <t>Herstappe</t>
  </si>
  <si>
    <t>Hoeselt</t>
  </si>
  <si>
    <t>Kortessem</t>
  </si>
  <si>
    <t>Lanaken</t>
  </si>
  <si>
    <t>Maasmechelen</t>
  </si>
  <si>
    <t>Riemst</t>
  </si>
  <si>
    <t>Tongeren (Tongres)</t>
  </si>
  <si>
    <t>Voeren (Fourons)</t>
  </si>
  <si>
    <t>Wellen</t>
  </si>
  <si>
    <t>Aalst (Alost)</t>
  </si>
  <si>
    <t>Denderleeuw</t>
  </si>
  <si>
    <t>Erpe‐Mere</t>
  </si>
  <si>
    <t>Geraardsbergen (Grammont)</t>
  </si>
  <si>
    <t>Haaltert</t>
  </si>
  <si>
    <t>Herzele</t>
  </si>
  <si>
    <t>Lede</t>
  </si>
  <si>
    <t>Ninove</t>
  </si>
  <si>
    <t>Sint‐Lievens‐Houtem</t>
  </si>
  <si>
    <t>Zottegem</t>
  </si>
  <si>
    <t>Berlare</t>
  </si>
  <si>
    <t>Buggenhout</t>
  </si>
  <si>
    <t>Dendermonde (Termonde)</t>
  </si>
  <si>
    <t>Hamme</t>
  </si>
  <si>
    <t>Laarne</t>
  </si>
  <si>
    <t>Lebbeke</t>
  </si>
  <si>
    <t>Waasmunster</t>
  </si>
  <si>
    <t>Wetteren</t>
  </si>
  <si>
    <t>Wichelen</t>
  </si>
  <si>
    <t>Zele</t>
  </si>
  <si>
    <t>Assenede</t>
  </si>
  <si>
    <t>Eeklo</t>
  </si>
  <si>
    <t>Kaprijke</t>
  </si>
  <si>
    <t>Maldegem</t>
  </si>
  <si>
    <t>Sint‐Laureins</t>
  </si>
  <si>
    <t>Zelzate</t>
  </si>
  <si>
    <t>Aalter</t>
  </si>
  <si>
    <t>Deinze</t>
  </si>
  <si>
    <t>De Pinte</t>
  </si>
  <si>
    <t>Destelbergen</t>
  </si>
  <si>
    <t>Evergem</t>
  </si>
  <si>
    <t>Gavere</t>
  </si>
  <si>
    <t>Gent (Gand)</t>
  </si>
  <si>
    <t>Lochristi</t>
  </si>
  <si>
    <t>Lievegem</t>
  </si>
  <si>
    <t>Melle</t>
  </si>
  <si>
    <t>Merelbeke</t>
  </si>
  <si>
    <t>Moerbeke</t>
  </si>
  <si>
    <t>Nazareth</t>
  </si>
  <si>
    <t>Oosterzele</t>
  </si>
  <si>
    <t>Sint‐Martens‐Latem</t>
  </si>
  <si>
    <t>Wachtebeke</t>
  </si>
  <si>
    <t>Zulte</t>
  </si>
  <si>
    <t>Brakel</t>
  </si>
  <si>
    <t>Horebeke</t>
  </si>
  <si>
    <t>Kluisbergen</t>
  </si>
  <si>
    <t>Kruisem</t>
  </si>
  <si>
    <t>Lierde</t>
  </si>
  <si>
    <t>Maarkedal</t>
  </si>
  <si>
    <t>Oudenaarde (Audenarde)</t>
  </si>
  <si>
    <t>Ronse (Renaix)</t>
  </si>
  <si>
    <t>Wortegem‐Petegem</t>
  </si>
  <si>
    <t>Zwalm</t>
  </si>
  <si>
    <t>Beveren</t>
  </si>
  <si>
    <t>Kruibeke</t>
  </si>
  <si>
    <t>Lokeren</t>
  </si>
  <si>
    <t>Sint‐Gillis‐Waas</t>
  </si>
  <si>
    <t>Sint‐Niklaas (Saint‐Nicolas)</t>
  </si>
  <si>
    <t>Stekene</t>
  </si>
  <si>
    <t>Temse (Tamise)</t>
  </si>
  <si>
    <t>Beernem</t>
  </si>
  <si>
    <t>Blankenberge</t>
  </si>
  <si>
    <t>Damme</t>
  </si>
  <si>
    <t>Jabbeke</t>
  </si>
  <si>
    <t>Knokke‐Heist</t>
  </si>
  <si>
    <t>Oostkamp</t>
  </si>
  <si>
    <t>Torhout</t>
  </si>
  <si>
    <t>Zedelgem</t>
  </si>
  <si>
    <t>Zuienkerke</t>
  </si>
  <si>
    <t>Diksmuide (Dixmude)</t>
  </si>
  <si>
    <t>Houthulst</t>
  </si>
  <si>
    <t>Koekelare</t>
  </si>
  <si>
    <t>Kortemark</t>
  </si>
  <si>
    <t>Lo‐Reninge</t>
  </si>
  <si>
    <t>Heuvelland</t>
  </si>
  <si>
    <t>Ieper (Ypres)</t>
  </si>
  <si>
    <t>Langemark‐Poelkapelle</t>
  </si>
  <si>
    <t>Mesen (Messines)</t>
  </si>
  <si>
    <t>Poperinge</t>
  </si>
  <si>
    <t>Vleteren</t>
  </si>
  <si>
    <t>Wervik</t>
  </si>
  <si>
    <t>Zonnebeke</t>
  </si>
  <si>
    <t>Anzegem</t>
  </si>
  <si>
    <t>Avelgem</t>
  </si>
  <si>
    <t>Deerlijk</t>
  </si>
  <si>
    <t>Harelbeke</t>
  </si>
  <si>
    <t>Kortrijk (Courtrai)</t>
  </si>
  <si>
    <t>Kuurne</t>
  </si>
  <si>
    <t>Lendelede</t>
  </si>
  <si>
    <t>Menen (Menin)</t>
  </si>
  <si>
    <t>Spiere‐Helkijn (Espierres‐Helchin)</t>
  </si>
  <si>
    <t>Waregem</t>
  </si>
  <si>
    <t>Wevelgem</t>
  </si>
  <si>
    <t>Zwevegem</t>
  </si>
  <si>
    <t>Bredene</t>
  </si>
  <si>
    <t>De Haan</t>
  </si>
  <si>
    <t>Gistel</t>
  </si>
  <si>
    <t>Ichtegem</t>
  </si>
  <si>
    <t>Middelkerke</t>
  </si>
  <si>
    <t>Oostende (Ostende)</t>
  </si>
  <si>
    <t>Oudenburg</t>
  </si>
  <si>
    <t>Hooglede</t>
  </si>
  <si>
    <t>Ingelmunster</t>
  </si>
  <si>
    <t>Izegem</t>
  </si>
  <si>
    <t>Ledegem</t>
  </si>
  <si>
    <t>Lichtervelde</t>
  </si>
  <si>
    <t>Moorslede</t>
  </si>
  <si>
    <t>Roeselare (Roulers)</t>
  </si>
  <si>
    <t>Staden</t>
  </si>
  <si>
    <t>Ardooie</t>
  </si>
  <si>
    <t>Dentergem</t>
  </si>
  <si>
    <t>Meulebeke</t>
  </si>
  <si>
    <t>Oostrozebeke</t>
  </si>
  <si>
    <t>Pittem</t>
  </si>
  <si>
    <t>Ruiselede</t>
  </si>
  <si>
    <t>Tielt</t>
  </si>
  <si>
    <t>Wielsbeke</t>
  </si>
  <si>
    <t>Wingene</t>
  </si>
  <si>
    <t>Alveringem</t>
  </si>
  <si>
    <t>De Panne (La Panne)</t>
  </si>
  <si>
    <t>Koksijde</t>
  </si>
  <si>
    <t>Nieuwpoort (Nieuport)</t>
  </si>
  <si>
    <t>Veurne (Furnes)</t>
  </si>
  <si>
    <t>Beauvechain (Bevekom)</t>
  </si>
  <si>
    <t>Braine‐l'Alleud (Eigenbrakel)</t>
  </si>
  <si>
    <t>Braine‐le‐Château (Kasteelbrakel)</t>
  </si>
  <si>
    <t>Chastre</t>
  </si>
  <si>
    <t>Chaumont‐Gistoux</t>
  </si>
  <si>
    <t>Court‐Saint‐Etienne</t>
  </si>
  <si>
    <t>Genappe (Genepiën)</t>
  </si>
  <si>
    <t>Grez‐Doiceau (Graven)</t>
  </si>
  <si>
    <t>Hélécine</t>
  </si>
  <si>
    <t>Incourt</t>
  </si>
  <si>
    <t>Ittre (Itter)</t>
  </si>
  <si>
    <t>Jodoigne (Geldenaken)</t>
  </si>
  <si>
    <t>La Hulpe (Terhulpen)</t>
  </si>
  <si>
    <t>Lasne</t>
  </si>
  <si>
    <t>Mont‐Saint‐Guibert</t>
  </si>
  <si>
    <t>Nivelles (Nijvel)</t>
  </si>
  <si>
    <t>Orp‐Jauche</t>
  </si>
  <si>
    <t>Ottignies‐Louvain‐la‐Neuve</t>
  </si>
  <si>
    <t>Perwez (Perwijs)</t>
  </si>
  <si>
    <t>Ramillies</t>
  </si>
  <si>
    <t>Rebecq</t>
  </si>
  <si>
    <t>Rixensart</t>
  </si>
  <si>
    <t>Tubize (Tubeke)</t>
  </si>
  <si>
    <t>Villers‐la‐Ville</t>
  </si>
  <si>
    <t>Walhain</t>
  </si>
  <si>
    <t>Waterloo</t>
  </si>
  <si>
    <t>Wavre (Waver)</t>
  </si>
  <si>
    <t>Ath (Aat)</t>
  </si>
  <si>
    <t>Beloeil</t>
  </si>
  <si>
    <t>Bernissart</t>
  </si>
  <si>
    <t>Brugelette</t>
  </si>
  <si>
    <t>Chièvres</t>
  </si>
  <si>
    <t>Ellezelles (Elzele)</t>
  </si>
  <si>
    <t>Flobecq (Vloesberg)</t>
  </si>
  <si>
    <t>Frasnes‐lez‐Anvaing</t>
  </si>
  <si>
    <t>Aiseau‐Presles</t>
  </si>
  <si>
    <t>Chapelle‐lez‐Herlaimont</t>
  </si>
  <si>
    <t>Charleroi</t>
  </si>
  <si>
    <t>Châtelet</t>
  </si>
  <si>
    <t>Courcelles</t>
  </si>
  <si>
    <t>Farciennes</t>
  </si>
  <si>
    <t>Fleurus</t>
  </si>
  <si>
    <t>Fontaine‐l'Evêque</t>
  </si>
  <si>
    <t>Gerpinnes</t>
  </si>
  <si>
    <t>Les Bons Villers</t>
  </si>
  <si>
    <t>Manage</t>
  </si>
  <si>
    <t>Montigny‐le‐Tilleul</t>
  </si>
  <si>
    <t>Pont‐à‐Celles</t>
  </si>
  <si>
    <t>Seneffe</t>
  </si>
  <si>
    <t>Boussu</t>
  </si>
  <si>
    <t>Colfontaine</t>
  </si>
  <si>
    <t>Dour</t>
  </si>
  <si>
    <t>Frameries</t>
  </si>
  <si>
    <t>Hensies</t>
  </si>
  <si>
    <t>Honnelles</t>
  </si>
  <si>
    <t>Jurbise (Jurbeke)</t>
  </si>
  <si>
    <t>Lens</t>
  </si>
  <si>
    <t>Mons (Bergen)</t>
  </si>
  <si>
    <t>Quaregnon</t>
  </si>
  <si>
    <t>Quévy</t>
  </si>
  <si>
    <t>Quiévrain</t>
  </si>
  <si>
    <t>Saint‐Ghislain</t>
  </si>
  <si>
    <t>Comines‐Warneton (Komen‐Waasten)</t>
  </si>
  <si>
    <t>Mouscron (Moeskroen)</t>
  </si>
  <si>
    <t>Braine‐le‐Comte ('s Gravenbrakel)</t>
  </si>
  <si>
    <t>Ecaussinnes</t>
  </si>
  <si>
    <t>Enghien (Edingen)</t>
  </si>
  <si>
    <t>La Louvière</t>
  </si>
  <si>
    <t>Le Roeulx</t>
  </si>
  <si>
    <t>Lessines (Lessen)</t>
  </si>
  <si>
    <t>Silly (Opzullik)</t>
  </si>
  <si>
    <t>Soignies (Zinnik)</t>
  </si>
  <si>
    <t>Anderlues</t>
  </si>
  <si>
    <t>Beaumont</t>
  </si>
  <si>
    <t>Binche</t>
  </si>
  <si>
    <t>Chimay</t>
  </si>
  <si>
    <t>Erquelinnes</t>
  </si>
  <si>
    <t>Estinnes</t>
  </si>
  <si>
    <t>Froidchapelle</t>
  </si>
  <si>
    <t>Ham‐sur‐Heure‐Nalinnes</t>
  </si>
  <si>
    <t>Lobbes</t>
  </si>
  <si>
    <t>Merbes‐le‐Château</t>
  </si>
  <si>
    <t>Momignies</t>
  </si>
  <si>
    <t>Morlanwelz</t>
  </si>
  <si>
    <t>Sivry‐Rance</t>
  </si>
  <si>
    <t>Thuin</t>
  </si>
  <si>
    <t>Antoing</t>
  </si>
  <si>
    <t>Brunehaut</t>
  </si>
  <si>
    <t>Celles</t>
  </si>
  <si>
    <t>Estaimpuis</t>
  </si>
  <si>
    <t>Leuze‐en‐Hainaut</t>
  </si>
  <si>
    <t>Mont‐de‐l'Enclus</t>
  </si>
  <si>
    <t>Pecq</t>
  </si>
  <si>
    <t>Péruwelz</t>
  </si>
  <si>
    <t>Rumes</t>
  </si>
  <si>
    <t>Tournai (Doornik)</t>
  </si>
  <si>
    <t>Amay</t>
  </si>
  <si>
    <t>Anthisnes</t>
  </si>
  <si>
    <t>Burdinne</t>
  </si>
  <si>
    <t>Clavier</t>
  </si>
  <si>
    <t>Engis</t>
  </si>
  <si>
    <t>Ferrières</t>
  </si>
  <si>
    <t>Hamoir</t>
  </si>
  <si>
    <t>Héron</t>
  </si>
  <si>
    <t>Huy (Hoei)</t>
  </si>
  <si>
    <t>Marchin</t>
  </si>
  <si>
    <t>Modave</t>
  </si>
  <si>
    <t>Nandrin</t>
  </si>
  <si>
    <t>Ouffet</t>
  </si>
  <si>
    <t>Tinlot</t>
  </si>
  <si>
    <t>Verlaine</t>
  </si>
  <si>
    <t>Villers‐le‐Bouillet</t>
  </si>
  <si>
    <t>Wanze</t>
  </si>
  <si>
    <t>Ans</t>
  </si>
  <si>
    <t>Awans</t>
  </si>
  <si>
    <t>Aywaille</t>
  </si>
  <si>
    <t>Bassenge (Bitsingen)</t>
  </si>
  <si>
    <t>Beyne‐Heusay</t>
  </si>
  <si>
    <t>Blegny</t>
  </si>
  <si>
    <t>Chaudfontaine</t>
  </si>
  <si>
    <t>Comblain‐au‐Pont</t>
  </si>
  <si>
    <t>Dalhem</t>
  </si>
  <si>
    <t>Esneux</t>
  </si>
  <si>
    <t>Flémalle</t>
  </si>
  <si>
    <t>Fléron</t>
  </si>
  <si>
    <t>Grâce‐Hollogne</t>
  </si>
  <si>
    <t>Herstal</t>
  </si>
  <si>
    <t>Juprelle</t>
  </si>
  <si>
    <t>Liège (Luik)</t>
  </si>
  <si>
    <t>Neupré</t>
  </si>
  <si>
    <t>Oupeye</t>
  </si>
  <si>
    <t>Saint‐Nicolas</t>
  </si>
  <si>
    <t>Seraing</t>
  </si>
  <si>
    <t>Soumagne</t>
  </si>
  <si>
    <t>Sprimont</t>
  </si>
  <si>
    <t>Trooz</t>
  </si>
  <si>
    <t>Visé (Wezet)</t>
  </si>
  <si>
    <t>Amel (Amblève)</t>
  </si>
  <si>
    <t>Aubel</t>
  </si>
  <si>
    <t>Baelen</t>
  </si>
  <si>
    <t>Büllingen (Bullange)</t>
  </si>
  <si>
    <t>Burg‐Reuland</t>
  </si>
  <si>
    <t>Bütgenbach (Butgenbach)</t>
  </si>
  <si>
    <t>Dison</t>
  </si>
  <si>
    <t>Eupen</t>
  </si>
  <si>
    <t>Herve</t>
  </si>
  <si>
    <t>Jalhay</t>
  </si>
  <si>
    <t>Kelmis (La Calamine)</t>
  </si>
  <si>
    <t>Lierneux</t>
  </si>
  <si>
    <t>Limbourg (Limburg)</t>
  </si>
  <si>
    <t>Lontzen</t>
  </si>
  <si>
    <t>Malmedy</t>
  </si>
  <si>
    <t>Olne</t>
  </si>
  <si>
    <t>Pepinster</t>
  </si>
  <si>
    <t>Plombières</t>
  </si>
  <si>
    <t>Raeren</t>
  </si>
  <si>
    <t>Sankt Vith (Saint‐Vith)</t>
  </si>
  <si>
    <t>Spa</t>
  </si>
  <si>
    <t>Stavelot</t>
  </si>
  <si>
    <t>Stoumont</t>
  </si>
  <si>
    <t>Theux</t>
  </si>
  <si>
    <t>Thimister‐Clermont</t>
  </si>
  <si>
    <t>Trois‐Ponts</t>
  </si>
  <si>
    <t>Verviers</t>
  </si>
  <si>
    <t>Waimes (Weismes)</t>
  </si>
  <si>
    <t>Welkenraedt</t>
  </si>
  <si>
    <t>Berloz</t>
  </si>
  <si>
    <t>Braives</t>
  </si>
  <si>
    <t>Crisnée</t>
  </si>
  <si>
    <t>Donceel</t>
  </si>
  <si>
    <t>Faimes</t>
  </si>
  <si>
    <t>Fexhe‐le‐Haut‐Clocher</t>
  </si>
  <si>
    <t>Geer</t>
  </si>
  <si>
    <t>Hannut (Hannuit)</t>
  </si>
  <si>
    <t>Lincent (Lijsem)</t>
  </si>
  <si>
    <t>Oreye (Oerle)</t>
  </si>
  <si>
    <t>Remicourt</t>
  </si>
  <si>
    <t>Saint‐Georges‐sur‐Meuse</t>
  </si>
  <si>
    <t>Waremme (Borgworm)</t>
  </si>
  <si>
    <t>Wasseiges</t>
  </si>
  <si>
    <t>Arlon (Aarlen)</t>
  </si>
  <si>
    <t>Attert</t>
  </si>
  <si>
    <t>Aubange</t>
  </si>
  <si>
    <t>Martelange</t>
  </si>
  <si>
    <t>Messancy</t>
  </si>
  <si>
    <t>Bastogne (Bastenaken)</t>
  </si>
  <si>
    <t>Bertogne</t>
  </si>
  <si>
    <t>Fauvillers</t>
  </si>
  <si>
    <t>Gouvy</t>
  </si>
  <si>
    <t>Houffalize</t>
  </si>
  <si>
    <t>Sainte‐Ode</t>
  </si>
  <si>
    <t>Vaux‐sur‐Sûre</t>
  </si>
  <si>
    <t>Vielsalm</t>
  </si>
  <si>
    <t>Durbuy</t>
  </si>
  <si>
    <t>Erezée</t>
  </si>
  <si>
    <t>Hotton</t>
  </si>
  <si>
    <t>La Roche‐en‐Ardenne</t>
  </si>
  <si>
    <t>Manhay</t>
  </si>
  <si>
    <t>Marche‐en‐Famenne</t>
  </si>
  <si>
    <t>Nassogne</t>
  </si>
  <si>
    <t>Rendeux</t>
  </si>
  <si>
    <t>Tenneville</t>
  </si>
  <si>
    <t>Bertrix</t>
  </si>
  <si>
    <t>Bouillon</t>
  </si>
  <si>
    <t>Daverdisse</t>
  </si>
  <si>
    <t>Herbeumont</t>
  </si>
  <si>
    <t>Léglise</t>
  </si>
  <si>
    <t>Libin</t>
  </si>
  <si>
    <t>Libramont‐Chevigny</t>
  </si>
  <si>
    <t>Neufchâteau</t>
  </si>
  <si>
    <t>Paliseul</t>
  </si>
  <si>
    <t>Saint‐Hubert</t>
  </si>
  <si>
    <t>Tellin</t>
  </si>
  <si>
    <t>Wellin</t>
  </si>
  <si>
    <t>Chiny</t>
  </si>
  <si>
    <t>Etalle</t>
  </si>
  <si>
    <t>Florenville</t>
  </si>
  <si>
    <t>Habay</t>
  </si>
  <si>
    <t>Meix‐devant‐Virton</t>
  </si>
  <si>
    <t>Musson</t>
  </si>
  <si>
    <t>Rouvroy</t>
  </si>
  <si>
    <t>Saint‐Léger</t>
  </si>
  <si>
    <t>Tintigny</t>
  </si>
  <si>
    <t>Virton</t>
  </si>
  <si>
    <t>Anhée</t>
  </si>
  <si>
    <t>Beauraing</t>
  </si>
  <si>
    <t>Bièvre</t>
  </si>
  <si>
    <t>Ciney</t>
  </si>
  <si>
    <t>Dinant</t>
  </si>
  <si>
    <t>Gedinne</t>
  </si>
  <si>
    <t>Hamois</t>
  </si>
  <si>
    <t>Hastière</t>
  </si>
  <si>
    <t>Havelange</t>
  </si>
  <si>
    <t>Houyet</t>
  </si>
  <si>
    <t>Onhaye</t>
  </si>
  <si>
    <t>Rochefort</t>
  </si>
  <si>
    <t>Somme‐Leuze</t>
  </si>
  <si>
    <t>Vresse‐sur‐Semois</t>
  </si>
  <si>
    <t>Yvoir</t>
  </si>
  <si>
    <t>Andenne</t>
  </si>
  <si>
    <t>Assesse</t>
  </si>
  <si>
    <t>Eghezée</t>
  </si>
  <si>
    <t>Fernelmont</t>
  </si>
  <si>
    <t>Floreffe</t>
  </si>
  <si>
    <t>Fosses‐la‐Ville</t>
  </si>
  <si>
    <t>Gembloux</t>
  </si>
  <si>
    <t>Gesves</t>
  </si>
  <si>
    <t>Jemeppe‐sur‐Sambre</t>
  </si>
  <si>
    <t>La Bruyère</t>
  </si>
  <si>
    <t>Mettet</t>
  </si>
  <si>
    <t>Namur (Namen)</t>
  </si>
  <si>
    <t>Ohey</t>
  </si>
  <si>
    <t>Profondeville</t>
  </si>
  <si>
    <t>Sambreville</t>
  </si>
  <si>
    <t>Sombreffe</t>
  </si>
  <si>
    <t>Cerfontaine</t>
  </si>
  <si>
    <t>Couvin</t>
  </si>
  <si>
    <t>Doische</t>
  </si>
  <si>
    <t>Florennes</t>
  </si>
  <si>
    <t>Philippeville</t>
  </si>
  <si>
    <t>Viroinval</t>
  </si>
  <si>
    <t>Walcourt</t>
  </si>
  <si>
    <t>Réseau partenaires 107</t>
  </si>
  <si>
    <t>Réseau Mosaïque</t>
  </si>
  <si>
    <t>Brumenta</t>
  </si>
  <si>
    <t>Netwerk NOWE</t>
  </si>
  <si>
    <t>Netwerk Kwadraat</t>
  </si>
  <si>
    <t>netwerk Pakt</t>
  </si>
  <si>
    <t>netwerk ADS</t>
  </si>
  <si>
    <t>Netwerk SaRA</t>
  </si>
  <si>
    <t>Netwerk Diletti</t>
  </si>
  <si>
    <t>Netwerk SaVHA</t>
  </si>
  <si>
    <t>Réseau Brabant Wallon</t>
  </si>
  <si>
    <t>Réseau Fusion Liège</t>
  </si>
  <si>
    <t>Réseau Résme</t>
  </si>
  <si>
    <t>http://www.psy107liege.be/</t>
  </si>
  <si>
    <t>https://www.reseau-proxirelux.be/</t>
  </si>
  <si>
    <t>https://reseau107bw.be/</t>
  </si>
  <si>
    <t>http://www.resme.be/</t>
  </si>
  <si>
    <t>http://www.diletti.be/</t>
  </si>
  <si>
    <t>http://www.pakt.be/</t>
  </si>
  <si>
    <t>https://www.netwerkreling.be/</t>
  </si>
  <si>
    <t>http://www.netwerkggzregionw-vl.be/</t>
  </si>
  <si>
    <t>https://www.psyzuid.be/</t>
  </si>
  <si>
    <t>https://www.netwerkkwadraat.be/</t>
  </si>
  <si>
    <t>https://www.ggzads.be/</t>
  </si>
  <si>
    <t>https://www.ggzkempen.be/</t>
  </si>
  <si>
    <t>https://www.netwerksara.be/</t>
  </si>
  <si>
    <t>https://www.netwerkemergo.be/</t>
  </si>
  <si>
    <t>https://noolim.net/</t>
  </si>
  <si>
    <t>https://www.savha.be/</t>
  </si>
  <si>
    <t>http://www.reseaupartenaires107.be/</t>
  </si>
  <si>
    <t>https://www.reseaumosaique.be/</t>
  </si>
  <si>
    <t>https://www.reseausantenamur.be/</t>
  </si>
  <si>
    <t>http://www.107bru.be/</t>
  </si>
  <si>
    <t>CODE POSTAL / POSTCODE</t>
  </si>
  <si>
    <t>WEBSITE NETWERK/ SITE WEB RESEAU</t>
  </si>
  <si>
    <t>STAD - GEMEENTE / VILLE - COMMUNE</t>
  </si>
  <si>
    <t>WINGG</t>
  </si>
  <si>
    <t>Brugg+E522+B459:D459</t>
  </si>
  <si>
    <t xml:space="preserve">NETWERK VOLWASSENEN/ RESEAU ADULTES </t>
  </si>
  <si>
    <t>NETWERK KINDEREN EN JONGEREN / RESEAU ENFANTS ET ADOLESCENTS</t>
  </si>
  <si>
    <t>RADAR</t>
  </si>
  <si>
    <t>pangg 0-18</t>
  </si>
  <si>
    <t>LIGANT</t>
  </si>
  <si>
    <t>Yuneco</t>
  </si>
  <si>
    <t>yuneco</t>
  </si>
  <si>
    <t>Bru Stars</t>
  </si>
  <si>
    <t>Archipel</t>
  </si>
  <si>
    <t>Rheseau</t>
  </si>
  <si>
    <t>Kirikou</t>
  </si>
  <si>
    <t>Realism</t>
  </si>
  <si>
    <t>Matilda</t>
  </si>
  <si>
    <t>Home - WINGG</t>
  </si>
  <si>
    <t>Netwerk RADAR - Home</t>
  </si>
  <si>
    <t>PANGG 0-18</t>
  </si>
  <si>
    <t>Covid-19 | ligant</t>
  </si>
  <si>
    <t>Home (yuneco.be)</t>
  </si>
  <si>
    <t>Accueil - BRU-STARS</t>
  </si>
  <si>
    <t>Réseau santé mentale pour enfants et adolescents du Brabant wallon - Archipel (archipelbw.be)</t>
  </si>
  <si>
    <t>Accueil - Rhéseau (rheseau.be)</t>
  </si>
  <si>
    <t>Accueil - Réseau Santé Kirikou (reseau-sante-kirikou.be)</t>
  </si>
  <si>
    <t>REALiSM | Réseau intersectoriel visant le bien-être des jeunes - REALiSM - Réseau Enfants Adolescents en province de Liège Santé Mentale (realism0-18.be)</t>
  </si>
  <si>
    <t>MATILDA LUX – Réseau en Santé Mentale pour enfants et adolescents (matilda-lux.be)</t>
  </si>
  <si>
    <t>WEBSITE NETWERK/ SITE WEB RESEAU2</t>
  </si>
  <si>
    <r>
      <rPr>
        <b/>
        <sz val="11"/>
        <rFont val="Calibri"/>
        <family val="1"/>
      </rPr>
      <t>Réseau</t>
    </r>
  </si>
  <si>
    <r>
      <rPr>
        <b/>
        <sz val="11"/>
        <rFont val="Calibri"/>
        <family val="1"/>
      </rPr>
      <t xml:space="preserve">nom de l’équipe
</t>
    </r>
    <r>
      <rPr>
        <b/>
        <sz val="11"/>
        <rFont val="Calibri"/>
        <family val="1"/>
      </rPr>
      <t>mobile</t>
    </r>
  </si>
  <si>
    <r>
      <rPr>
        <b/>
        <sz val="11"/>
        <rFont val="Calibri"/>
        <family val="1"/>
      </rPr>
      <t xml:space="preserve">numéros de
</t>
    </r>
    <r>
      <rPr>
        <b/>
        <sz val="11"/>
        <rFont val="Calibri"/>
        <family val="1"/>
      </rPr>
      <t>contact</t>
    </r>
  </si>
  <si>
    <r>
      <rPr>
        <b/>
        <sz val="11"/>
        <rFont val="Calibri"/>
        <family val="1"/>
      </rPr>
      <t>heures d’accès</t>
    </r>
  </si>
  <si>
    <r>
      <rPr>
        <b/>
        <sz val="11"/>
        <rFont val="Calibri"/>
        <family val="1"/>
      </rPr>
      <t>adresse</t>
    </r>
  </si>
  <si>
    <r>
      <rPr>
        <b/>
        <sz val="11"/>
        <rFont val="Calibri"/>
        <family val="1"/>
      </rPr>
      <t>email / site web</t>
    </r>
  </si>
  <si>
    <r>
      <rPr>
        <sz val="9"/>
        <rFont val="Calibri"/>
        <family val="1"/>
      </rPr>
      <t>Nouvelle demande : 0470/99.58.69</t>
    </r>
  </si>
  <si>
    <r>
      <rPr>
        <sz val="9"/>
        <rFont val="Calibri"/>
        <family val="1"/>
      </rPr>
      <t>Lu-ven : 8h30-17h</t>
    </r>
  </si>
  <si>
    <r>
      <rPr>
        <sz val="9"/>
        <rFont val="Calibri"/>
        <family val="1"/>
      </rPr>
      <t>Chemin Jean Lanneau, 39 1420 Braine l'Alleud</t>
    </r>
  </si>
  <si>
    <r>
      <rPr>
        <u/>
        <sz val="9"/>
        <color rgb="FF0000FF"/>
        <rFont val="Arial MT"/>
        <family val="2"/>
      </rPr>
      <t>info@constellation-bw-</t>
    </r>
    <r>
      <rPr>
        <sz val="9"/>
        <color rgb="FF0000FF"/>
        <rFont val="Arial MT"/>
        <family val="2"/>
      </rPr>
      <t xml:space="preserve"> </t>
    </r>
    <r>
      <rPr>
        <u/>
        <sz val="9"/>
        <color rgb="FF0000FF"/>
        <rFont val="Arial MT"/>
        <family val="2"/>
      </rPr>
      <t>ouest.be</t>
    </r>
  </si>
  <si>
    <r>
      <rPr>
        <sz val="9"/>
        <rFont val="Calibri"/>
        <family val="1"/>
      </rPr>
      <t>Avenue Reine Fabiola, 9 1340 Ottignies</t>
    </r>
  </si>
  <si>
    <r>
      <rPr>
        <u/>
        <sz val="9"/>
        <color rgb="FF0000FF"/>
        <rFont val="Arial MT"/>
        <family val="2"/>
      </rPr>
      <t>constellationbw@cspo.be </t>
    </r>
  </si>
  <si>
    <r>
      <rPr>
        <sz val="9"/>
        <rFont val="Calibri"/>
        <family val="1"/>
      </rPr>
      <t>Lun - Ven : 8h30 à 17h WE &amp; Jours fériés : 8h à 16h</t>
    </r>
  </si>
  <si>
    <r>
      <rPr>
        <sz val="9"/>
        <rFont val="Calibri"/>
        <family val="1"/>
      </rPr>
      <t xml:space="preserve">LEC
</t>
    </r>
    <r>
      <rPr>
        <sz val="9"/>
        <rFont val="Calibri"/>
        <family val="1"/>
      </rPr>
      <t xml:space="preserve">Rue de l’Aubépine, 50
</t>
    </r>
    <r>
      <rPr>
        <sz val="9"/>
        <rFont val="Calibri"/>
        <family val="1"/>
      </rPr>
      <t>6800 Libramont</t>
    </r>
  </si>
  <si>
    <r>
      <rPr>
        <sz val="9"/>
        <rFont val="Calibri"/>
        <family val="1"/>
      </rPr>
      <t>diapazon@vivalia.be</t>
    </r>
  </si>
  <si>
    <r>
      <rPr>
        <sz val="9"/>
        <rFont val="Calibri"/>
        <family val="1"/>
      </rPr>
      <t>04/355 52 40</t>
    </r>
  </si>
  <si>
    <r>
      <rPr>
        <sz val="9"/>
        <rFont val="Calibri"/>
        <family val="1"/>
      </rPr>
      <t>Lun-ven : 8h-20h Samedi : 8-12h</t>
    </r>
  </si>
  <si>
    <r>
      <rPr>
        <sz val="9"/>
        <rFont val="Calibri"/>
        <family val="1"/>
      </rPr>
      <t>Rue François Lefèbvre 207 4000 Rocourt</t>
    </r>
  </si>
  <si>
    <r>
      <rPr>
        <sz val="9"/>
        <rFont val="Calibri"/>
        <family val="1"/>
      </rPr>
      <t>psy107@chc.be</t>
    </r>
  </si>
  <si>
    <r>
      <rPr>
        <sz val="9"/>
        <rFont val="Calibri"/>
        <family val="1"/>
      </rPr>
      <t>04 / 241 84 68</t>
    </r>
  </si>
  <si>
    <r>
      <rPr>
        <sz val="9"/>
        <rFont val="Calibri"/>
        <family val="1"/>
      </rPr>
      <t>7j/7 : 8h-20h30</t>
    </r>
  </si>
  <si>
    <r>
      <rPr>
        <sz val="9"/>
        <rFont val="Calibri"/>
        <family val="1"/>
      </rPr>
      <t>Boulevard du 12</t>
    </r>
    <r>
      <rPr>
        <vertAlign val="superscript"/>
        <sz val="9"/>
        <rFont val="Calibri"/>
        <family val="1"/>
      </rPr>
      <t>ième</t>
    </r>
    <r>
      <rPr>
        <sz val="9"/>
        <rFont val="Calibri"/>
        <family val="1"/>
      </rPr>
      <t xml:space="preserve"> de Ligne 1
</t>
    </r>
    <r>
      <rPr>
        <sz val="9"/>
        <rFont val="Calibri"/>
        <family val="1"/>
      </rPr>
      <t>4000 Liège</t>
    </r>
  </si>
  <si>
    <r>
      <rPr>
        <sz val="10"/>
        <rFont val="Calibri"/>
        <family val="1"/>
      </rPr>
      <t>04/284 32 91</t>
    </r>
  </si>
  <si>
    <r>
      <rPr>
        <sz val="9"/>
        <rFont val="Calibri"/>
        <family val="1"/>
      </rPr>
      <t>Lun-ven : 8h-18h</t>
    </r>
  </si>
  <si>
    <r>
      <rPr>
        <sz val="9"/>
        <rFont val="Calibri"/>
        <family val="1"/>
      </rPr>
      <t xml:space="preserve">Montagne Sainte Walburge 4a
</t>
    </r>
    <r>
      <rPr>
        <sz val="9"/>
        <rFont val="Calibri"/>
        <family val="1"/>
      </rPr>
      <t>4000 Liège</t>
    </r>
  </si>
  <si>
    <r>
      <rPr>
        <sz val="9"/>
        <rFont val="Calibri"/>
        <family val="1"/>
      </rPr>
      <t>spadi@isosl.be</t>
    </r>
  </si>
  <si>
    <r>
      <rPr>
        <sz val="9"/>
        <rFont val="Calibri"/>
        <family val="1"/>
      </rPr>
      <t>04 / 263 50 64</t>
    </r>
  </si>
  <si>
    <r>
      <rPr>
        <sz val="9"/>
        <rFont val="Calibri"/>
        <family val="1"/>
      </rPr>
      <t>Rue Félix Vandersnoeck 46 4000 Liège</t>
    </r>
  </si>
  <si>
    <r>
      <rPr>
        <sz val="9"/>
        <rFont val="Calibri"/>
        <family val="1"/>
      </rPr>
      <t>emc107@cnda.be</t>
    </r>
  </si>
  <si>
    <r>
      <rPr>
        <sz val="9"/>
        <rFont val="Calibri"/>
        <family val="1"/>
      </rPr>
      <t>081 / 40 88 91</t>
    </r>
  </si>
  <si>
    <r>
      <rPr>
        <sz val="9"/>
        <rFont val="Calibri"/>
        <family val="1"/>
      </rPr>
      <t xml:space="preserve">Lun - Ven : 8h30 à 21h
</t>
    </r>
    <r>
      <rPr>
        <sz val="9"/>
        <rFont val="Calibri"/>
        <family val="1"/>
      </rPr>
      <t>Weekend et jours fériés : 8h30 à 16H30</t>
    </r>
  </si>
  <si>
    <r>
      <rPr>
        <sz val="9"/>
        <rFont val="Calibri"/>
        <family val="1"/>
      </rPr>
      <t>Avenue cardinal Mercier 69 5000 Namur</t>
    </r>
  </si>
  <si>
    <r>
      <rPr>
        <sz val="9"/>
        <rFont val="Calibri"/>
        <family val="1"/>
      </rPr>
      <t>contact.pleiade@pleiade.eu</t>
    </r>
  </si>
  <si>
    <r>
      <rPr>
        <sz val="9"/>
        <rFont val="Calibri"/>
        <family val="1"/>
      </rPr>
      <t>081 / 40 88 92</t>
    </r>
  </si>
  <si>
    <r>
      <rPr>
        <sz val="9"/>
        <rFont val="Calibri"/>
        <family val="1"/>
      </rPr>
      <t>Lun - Ven : 8h30 à 16h30</t>
    </r>
  </si>
  <si>
    <r>
      <rPr>
        <sz val="9"/>
        <rFont val="Calibri"/>
        <family val="1"/>
      </rPr>
      <t>087 / 59 32 54</t>
    </r>
  </si>
  <si>
    <r>
      <rPr>
        <sz val="9"/>
        <rFont val="Calibri"/>
        <family val="1"/>
      </rPr>
      <t>Lun - Ven : 8h30-16h30</t>
    </r>
  </si>
  <si>
    <r>
      <rPr>
        <sz val="9"/>
        <rFont val="Calibri"/>
        <family val="1"/>
      </rPr>
      <t>Château de Ruyff, 68 4841 Henri-Chapelle Rue de Liège, 192 4800 Verviers</t>
    </r>
  </si>
  <si>
    <r>
      <rPr>
        <sz val="9"/>
        <rFont val="Calibri"/>
        <family val="1"/>
      </rPr>
      <t>orientations@fralex.be</t>
    </r>
  </si>
  <si>
    <r>
      <rPr>
        <sz val="9"/>
        <rFont val="Calibri"/>
        <family val="1"/>
      </rPr>
      <t xml:space="preserve">080 / 29 22 72
</t>
    </r>
    <r>
      <rPr>
        <sz val="9"/>
        <rFont val="Calibri"/>
        <family val="1"/>
      </rPr>
      <t>080 / 29 22 73</t>
    </r>
  </si>
  <si>
    <r>
      <rPr>
        <sz val="9"/>
        <rFont val="Calibri"/>
        <family val="1"/>
      </rPr>
      <t>Lun - Ven : 8 à 16h</t>
    </r>
  </si>
  <si>
    <r>
      <rPr>
        <sz val="9"/>
        <rFont val="Calibri"/>
        <family val="1"/>
      </rPr>
      <t>Rue du Doyard 15 4990 Lierneux</t>
    </r>
  </si>
  <si>
    <r>
      <rPr>
        <sz val="9"/>
        <rFont val="Calibri"/>
        <family val="1"/>
      </rPr>
      <t>0490/11.21.50</t>
    </r>
  </si>
  <si>
    <r>
      <rPr>
        <sz val="9"/>
        <rFont val="Calibri"/>
        <family val="1"/>
      </rPr>
      <t>lun-ven, 8h00-16h00</t>
    </r>
  </si>
  <si>
    <r>
      <rPr>
        <sz val="9"/>
        <rFont val="Calibri"/>
        <family val="1"/>
      </rPr>
      <t>Avenue de Loudun 126 7900 Leuze-en-Hainaut</t>
    </r>
  </si>
  <si>
    <r>
      <rPr>
        <sz val="9"/>
        <rFont val="Calibri"/>
        <family val="1"/>
      </rPr>
      <t>emp.projet107hainaut@acis- group.org</t>
    </r>
  </si>
  <si>
    <r>
      <rPr>
        <sz val="9"/>
        <rFont val="Calibri"/>
        <family val="1"/>
      </rPr>
      <t>065/41.76.80</t>
    </r>
  </si>
  <si>
    <r>
      <rPr>
        <sz val="9"/>
        <rFont val="Calibri"/>
        <family val="1"/>
      </rPr>
      <t>lun-ven, 8h00-16h30</t>
    </r>
  </si>
  <si>
    <r>
      <rPr>
        <sz val="9"/>
        <rFont val="Calibri"/>
        <family val="1"/>
      </rPr>
      <t>Rue du onze novembre 20 7000 Mons</t>
    </r>
  </si>
  <si>
    <r>
      <rPr>
        <sz val="9"/>
        <rFont val="Calibri"/>
        <family val="1"/>
      </rPr>
      <t>frederic.joassin@chpchene.be</t>
    </r>
  </si>
  <si>
    <r>
      <rPr>
        <sz val="9"/>
        <rFont val="Calibri"/>
        <family val="1"/>
      </rPr>
      <t>069/53 27 80</t>
    </r>
  </si>
  <si>
    <r>
      <rPr>
        <sz val="9"/>
        <rFont val="Calibri"/>
        <family val="1"/>
      </rPr>
      <t>Permanence téléphonique 24h/24, 7j/7</t>
    </r>
  </si>
  <si>
    <r>
      <rPr>
        <sz val="9"/>
        <rFont val="Calibri"/>
        <family val="1"/>
      </rPr>
      <t>Rue de la Citadelle, 124 7500 Tournai</t>
    </r>
  </si>
  <si>
    <r>
      <rPr>
        <u/>
        <sz val="9"/>
        <color rgb="FF0000FF"/>
        <rFont val="Arial MT"/>
        <family val="2"/>
      </rPr>
      <t>equipesmobiles@marronni</t>
    </r>
    <r>
      <rPr>
        <sz val="9"/>
        <color rgb="FF0000FF"/>
        <rFont val="Arial MT"/>
        <family val="2"/>
      </rPr>
      <t xml:space="preserve"> </t>
    </r>
    <r>
      <rPr>
        <u/>
        <sz val="9"/>
        <color rgb="FF0000FF"/>
        <rFont val="Arial MT"/>
        <family val="2"/>
      </rPr>
      <t>ers.be</t>
    </r>
  </si>
  <si>
    <r>
      <rPr>
        <sz val="9"/>
        <rFont val="Calibri"/>
        <family val="1"/>
      </rPr>
      <t xml:space="preserve">Candidature : 071/92.74.77
</t>
    </r>
    <r>
      <rPr>
        <sz val="9"/>
        <rFont val="Calibri"/>
        <family val="1"/>
      </rPr>
      <t>Information : 071/92.74.72</t>
    </r>
  </si>
  <si>
    <r>
      <rPr>
        <sz val="9"/>
        <rFont val="Calibri"/>
        <family val="1"/>
      </rPr>
      <t>lu-ve de 8h00-18h00</t>
    </r>
  </si>
  <si>
    <r>
      <rPr>
        <sz val="9"/>
        <rFont val="Calibri"/>
        <family val="1"/>
      </rPr>
      <t>Rue de l'abattoir, 14 bis 6030 Marchienne-au-pont</t>
    </r>
  </si>
  <si>
    <r>
      <rPr>
        <sz val="9"/>
        <rFont val="Calibri"/>
        <family val="1"/>
      </rPr>
      <t>equipemobile2b@em2b.haina ut-est.be</t>
    </r>
  </si>
  <si>
    <t>2B</t>
  </si>
  <si>
    <t>2A</t>
  </si>
  <si>
    <t>061/ 22 85 50</t>
  </si>
  <si>
    <t>0474 /18 22 41</t>
  </si>
  <si>
    <r>
      <rPr>
        <sz val="9"/>
        <rFont val="Calibri"/>
        <family val="1"/>
      </rPr>
      <t>071/92.74.71</t>
    </r>
  </si>
  <si>
    <r>
      <rPr>
        <sz val="9"/>
        <rFont val="Calibri"/>
        <family val="1"/>
      </rPr>
      <t>lu-ve de 8h00-20h00 we de 9h00-17h00</t>
    </r>
  </si>
  <si>
    <r>
      <rPr>
        <u/>
        <sz val="9"/>
        <color rgb="FF0000FF"/>
        <rFont val="Arial MT"/>
        <family val="2"/>
      </rPr>
      <t>valerie.bauwens@em2a.ha</t>
    </r>
    <r>
      <rPr>
        <sz val="9"/>
        <color rgb="FF0000FF"/>
        <rFont val="Arial MT"/>
        <family val="2"/>
      </rPr>
      <t xml:space="preserve"> </t>
    </r>
    <r>
      <rPr>
        <u/>
        <sz val="9"/>
        <color rgb="FF0000FF"/>
        <rFont val="Arial MT"/>
        <family val="2"/>
      </rPr>
      <t xml:space="preserve">inaut-est.be       
</t>
    </r>
    <r>
      <rPr>
        <u/>
        <sz val="9"/>
        <color rgb="FF0000FF"/>
        <rFont val="Arial MT"/>
        <family val="2"/>
      </rPr>
      <t>equipe.mobile2a@em2a.ha</t>
    </r>
    <r>
      <rPr>
        <sz val="9"/>
        <color rgb="FF0000FF"/>
        <rFont val="Arial MT"/>
        <family val="2"/>
      </rPr>
      <t xml:space="preserve"> </t>
    </r>
    <r>
      <rPr>
        <u/>
        <sz val="9"/>
        <color rgb="FF0000FF"/>
        <rFont val="Arial MT"/>
        <family val="2"/>
      </rPr>
      <t>inaut-est.be </t>
    </r>
  </si>
  <si>
    <r>
      <rPr>
        <sz val="9"/>
        <rFont val="Calibri"/>
        <family val="1"/>
      </rPr>
      <t xml:space="preserve">pour EMC 064/432.855. ou
</t>
    </r>
    <r>
      <rPr>
        <sz val="9"/>
        <rFont val="Calibri"/>
        <family val="1"/>
      </rPr>
      <t>0490/655.438.</t>
    </r>
  </si>
  <si>
    <r>
      <rPr>
        <sz val="9"/>
        <rFont val="Calibri"/>
        <family val="1"/>
      </rPr>
      <t>Lun-ven : 8h - 16h00</t>
    </r>
  </si>
  <si>
    <r>
      <rPr>
        <sz val="9"/>
        <rFont val="Calibri"/>
        <family val="1"/>
      </rPr>
      <t>Rue Saint-Hubert 21b 7170 Manage</t>
    </r>
  </si>
  <si>
    <r>
      <rPr>
        <sz val="9"/>
        <rFont val="Calibri"/>
        <family val="1"/>
      </rPr>
      <t>marieceline.peeterbroeck@sa intbernard.ofc.be</t>
    </r>
  </si>
  <si>
    <r>
      <rPr>
        <sz val="9"/>
        <rFont val="Calibri"/>
        <family val="1"/>
      </rPr>
      <t xml:space="preserve">Lun-ven : 8h - 21h
</t>
    </r>
    <r>
      <rPr>
        <sz val="9"/>
        <rFont val="Calibri"/>
        <family val="1"/>
      </rPr>
      <t>Week-end et jours fériés: 9h - 17h</t>
    </r>
  </si>
  <si>
    <r>
      <rPr>
        <sz val="9"/>
        <rFont val="Calibri"/>
        <family val="1"/>
      </rPr>
      <t>EquipeMobile2ACentre@saint bernard.ofc.be</t>
    </r>
  </si>
  <si>
    <t>Réseau</t>
  </si>
  <si>
    <t>Nombre occurrences</t>
  </si>
  <si>
    <t>Nombre occurrences 2</t>
  </si>
  <si>
    <r>
      <rPr>
        <sz val="6.5"/>
        <rFont val="Calibri Light"/>
        <family val="1"/>
      </rPr>
      <t>051 69 16 02</t>
    </r>
  </si>
  <si>
    <r>
      <rPr>
        <sz val="6.5"/>
        <rFont val="Calibri Light"/>
        <family val="1"/>
      </rPr>
      <t>weekdagen 8.30 - 21.00 weekend en feestdagen 8.30 - 17.00</t>
    </r>
  </si>
  <si>
    <r>
      <rPr>
        <sz val="6.5"/>
        <rFont val="Calibri Light"/>
        <family val="1"/>
      </rPr>
      <t xml:space="preserve">Onze-Lieve-Vrouwemarkt 20-22
</t>
    </r>
    <r>
      <rPr>
        <sz val="6.5"/>
        <rFont val="Calibri Light"/>
        <family val="1"/>
      </rPr>
      <t>8800 Roeselare</t>
    </r>
  </si>
  <si>
    <r>
      <rPr>
        <sz val="6.5"/>
        <rFont val="Calibri Light"/>
        <family val="1"/>
      </rPr>
      <t>051 69 10 63</t>
    </r>
  </si>
  <si>
    <r>
      <rPr>
        <sz val="6.5"/>
        <rFont val="Calibri Light"/>
        <family val="1"/>
      </rPr>
      <t>maandag tot vrijdag 8.00 - 16.30</t>
    </r>
  </si>
  <si>
    <t>Virginie.Blieck@mtkwadraat.be www.netwerkkwadraat.be</t>
  </si>
  <si>
    <t>gerrit.vanhee@mtkwadraat.be www.netwerkkwadraat.be</t>
  </si>
  <si>
    <r>
      <rPr>
        <sz val="6.5"/>
        <rFont val="Calibri Light"/>
        <family val="1"/>
      </rPr>
      <t>050/ 30 17 65</t>
    </r>
  </si>
  <si>
    <r>
      <rPr>
        <sz val="6.5"/>
        <rFont val="Calibri Light"/>
        <family val="1"/>
      </rPr>
      <t>7 dagen op 7 bereikbaar van 8u tot 21u15</t>
    </r>
  </si>
  <si>
    <r>
      <rPr>
        <sz val="6.5"/>
        <rFont val="Calibri Light"/>
        <family val="1"/>
      </rPr>
      <t>Koning Albert 8 laan, 8000 Brugge</t>
    </r>
  </si>
  <si>
    <r>
      <rPr>
        <sz val="6.5"/>
        <rFont val="Calibri Light"/>
        <family val="1"/>
      </rPr>
      <t>0471 68 11 49</t>
    </r>
  </si>
  <si>
    <r>
      <rPr>
        <sz val="6.5"/>
        <rFont val="Calibri Light"/>
        <family val="1"/>
      </rPr>
      <t>weekdagen 8u30 - 17u00 weekend 9u00 - 17u00</t>
    </r>
  </si>
  <si>
    <r>
      <rPr>
        <sz val="6.5"/>
        <rFont val="Calibri Light"/>
        <family val="1"/>
      </rPr>
      <t>Gouwelozestraat 100, 8400 Oostende</t>
    </r>
  </si>
  <si>
    <r>
      <rPr>
        <sz val="6.5"/>
        <rFont val="Calibri Light"/>
        <family val="1"/>
      </rPr>
      <t>0485 47 34 01</t>
    </r>
  </si>
  <si>
    <r>
      <rPr>
        <sz val="6.5"/>
        <rFont val="Calibri Light"/>
        <family val="1"/>
      </rPr>
      <t xml:space="preserve">weekdagen 8.30-19.00
</t>
    </r>
    <r>
      <rPr>
        <sz val="6.5"/>
        <rFont val="Calibri Light"/>
        <family val="1"/>
      </rPr>
      <t>zaterdag 9.00 - 17.00</t>
    </r>
  </si>
  <si>
    <r>
      <rPr>
        <sz val="6.5"/>
        <rFont val="Calibri Light"/>
        <family val="1"/>
      </rPr>
      <t>Nachtegalenlaan 79, 8400 Oostende</t>
    </r>
  </si>
  <si>
    <r>
      <rPr>
        <sz val="6.5"/>
        <rFont val="Calibri Light"/>
        <family val="1"/>
      </rPr>
      <t>050 44 50 90</t>
    </r>
  </si>
  <si>
    <r>
      <rPr>
        <sz val="6.5"/>
        <rFont val="Calibri Light"/>
        <family val="1"/>
      </rPr>
      <t>Hoefijzerlaan 40, 8000 Brugge</t>
    </r>
  </si>
  <si>
    <r>
      <rPr>
        <sz val="6.5"/>
        <rFont val="Calibri Light"/>
        <family val="1"/>
      </rPr>
      <t>0492 73 84 83</t>
    </r>
  </si>
  <si>
    <r>
      <rPr>
        <sz val="6.5"/>
        <rFont val="Calibri Light"/>
        <family val="1"/>
      </rPr>
      <t>Stationsstraat 127, 8730 Beernem</t>
    </r>
  </si>
  <si>
    <t>2a.kernteam@netwerkggzregionw-vl.be</t>
  </si>
  <si>
    <t>2a.kernteamoostendeveurne@netwerkggzregionw- vl.be </t>
  </si>
  <si>
    <t>greet.verhellen@covias.be</t>
  </si>
  <si>
    <t>arne.dekesel@covias.be  martine.verbeeke@covias.be</t>
  </si>
  <si>
    <t>dominique.degrande@covias.be   stefaan.dhaese@covias.be</t>
  </si>
  <si>
    <r>
      <rPr>
        <sz val="6.5"/>
        <rFont val="Calibri Light"/>
        <family val="1"/>
      </rPr>
      <t>0471 / 12 40 56</t>
    </r>
  </si>
  <si>
    <r>
      <rPr>
        <sz val="6.5"/>
        <rFont val="Calibri Light"/>
        <family val="1"/>
      </rPr>
      <t xml:space="preserve">weekdagen 8.00 - 20.30
</t>
    </r>
    <r>
      <rPr>
        <sz val="6.5"/>
        <rFont val="Calibri Light"/>
        <family val="1"/>
      </rPr>
      <t>weekend 8.30 - 17.00</t>
    </r>
  </si>
  <si>
    <r>
      <rPr>
        <sz val="6.5"/>
        <rFont val="Calibri Light"/>
        <family val="1"/>
      </rPr>
      <t xml:space="preserve">Benediktinessenstraat 16,
</t>
    </r>
    <r>
      <rPr>
        <sz val="6.5"/>
        <rFont val="Calibri Light"/>
        <family val="1"/>
      </rPr>
      <t>8930 Menen</t>
    </r>
  </si>
  <si>
    <r>
      <rPr>
        <sz val="6.5"/>
        <rFont val="Calibri Light"/>
        <family val="1"/>
      </rPr>
      <t>0471 / 12 42 10</t>
    </r>
  </si>
  <si>
    <r>
      <rPr>
        <sz val="6.5"/>
        <rFont val="Calibri Light"/>
        <family val="1"/>
      </rPr>
      <t>weekdagen 8.00 - 17.00 telefonische permanentie tot 20.30</t>
    </r>
  </si>
  <si>
    <t>info@impact.pcmenen.be</t>
  </si>
  <si>
    <t>info@amphora.pcmenen.be</t>
  </si>
  <si>
    <r>
      <rPr>
        <sz val="6.5"/>
        <rFont val="Calibri Light"/>
        <family val="1"/>
      </rPr>
      <t>0498/ 90 47 58</t>
    </r>
  </si>
  <si>
    <r>
      <rPr>
        <sz val="6.5"/>
        <rFont val="Calibri Light"/>
        <family val="1"/>
      </rPr>
      <t>elke werkdag tussen 8u en 20u</t>
    </r>
  </si>
  <si>
    <r>
      <rPr>
        <sz val="6.5"/>
        <rFont val="Calibri Light"/>
        <family val="1"/>
      </rPr>
      <t xml:space="preserve">Stationsstraat 22c, 2570
</t>
    </r>
    <r>
      <rPr>
        <sz val="6.5"/>
        <rFont val="Calibri Light"/>
        <family val="1"/>
      </rPr>
      <t>Duffel</t>
    </r>
  </si>
  <si>
    <r>
      <rPr>
        <sz val="6.5"/>
        <rFont val="Calibri Light"/>
        <family val="1"/>
      </rPr>
      <t>0471/73 42 00</t>
    </r>
  </si>
  <si>
    <r>
      <rPr>
        <sz val="6.5"/>
        <rFont val="Calibri Light"/>
        <family val="1"/>
      </rPr>
      <t>elke werkdag tussen 8u30 en 17u</t>
    </r>
  </si>
  <si>
    <r>
      <rPr>
        <sz val="6.5"/>
        <rFont val="Calibri Light"/>
        <family val="1"/>
      </rPr>
      <t>Rooienberg 2, 2570 Duffel</t>
    </r>
  </si>
  <si>
    <t>mobiel.crisisteam.emergo@emmaus.be</t>
  </si>
  <si>
    <t>mobiel.team.emergo@emmaus.be</t>
  </si>
  <si>
    <r>
      <rPr>
        <sz val="6.5"/>
        <rFont val="Calibri Light"/>
        <family val="1"/>
      </rPr>
      <t>0492/13.95.37</t>
    </r>
  </si>
  <si>
    <r>
      <rPr>
        <sz val="6.5"/>
        <rFont val="Calibri Light"/>
        <family val="1"/>
      </rPr>
      <t>maandag tot vrijdag van 9-17u   7 dagen op 7 en 24u op 24u via volwassenenpsychiatrie Multiversum</t>
    </r>
  </si>
  <si>
    <r>
      <rPr>
        <sz val="6.5"/>
        <rFont val="Calibri Light"/>
        <family val="1"/>
      </rPr>
      <t xml:space="preserve">ZORGGROEP MULTIVERSUM,  PZ CAMPUS AMEDEUS
</t>
    </r>
    <r>
      <rPr>
        <sz val="6.5"/>
        <rFont val="Calibri Light"/>
        <family val="1"/>
      </rPr>
      <t xml:space="preserve">Deurnestraat 252 • 2640
</t>
    </r>
    <r>
      <rPr>
        <sz val="6.5"/>
        <rFont val="Calibri Light"/>
        <family val="1"/>
      </rPr>
      <t>Mortsel</t>
    </r>
  </si>
  <si>
    <r>
      <rPr>
        <sz val="6.5"/>
        <rFont val="Calibri Light"/>
        <family val="1"/>
      </rPr>
      <t>0473/35.06.92</t>
    </r>
  </si>
  <si>
    <r>
      <rPr>
        <sz val="6.5"/>
        <rFont val="Calibri Light"/>
        <family val="1"/>
      </rPr>
      <t xml:space="preserve">Via het algemeen aanmeldingsnummer 03 217 77
</t>
    </r>
    <r>
      <rPr>
        <sz val="6.5"/>
        <rFont val="Calibri Light"/>
        <family val="1"/>
      </rPr>
      <t xml:space="preserve">50.
</t>
    </r>
    <r>
      <rPr>
        <sz val="6.5"/>
        <rFont val="Calibri Light"/>
        <family val="1"/>
      </rPr>
      <t>Maandag tot vrijdag van 9-17u   7 dagen op 7 en 24u op 24u via volwassenenpsychiatrie ZNA</t>
    </r>
  </si>
  <si>
    <r>
      <rPr>
        <sz val="6.5"/>
        <rFont val="Calibri Light"/>
        <family val="1"/>
      </rPr>
      <t xml:space="preserve">ZNA St.Erasmus Luitenant Lippenslaan 55
</t>
    </r>
    <r>
      <rPr>
        <sz val="6.5"/>
        <rFont val="Calibri Light"/>
        <family val="1"/>
      </rPr>
      <t>2140 Borgerhout</t>
    </r>
  </si>
  <si>
    <r>
      <rPr>
        <sz val="6.5"/>
        <rFont val="Calibri Light"/>
        <family val="1"/>
      </rPr>
      <t xml:space="preserve">0471/79 37 72
</t>
    </r>
    <r>
      <rPr>
        <sz val="6.5"/>
        <rFont val="Calibri Light"/>
        <family val="1"/>
      </rPr>
      <t>0478/99 89 43</t>
    </r>
  </si>
  <si>
    <r>
      <rPr>
        <sz val="6.5"/>
        <rFont val="Calibri Light"/>
        <family val="1"/>
      </rPr>
      <t xml:space="preserve">Via het nummer 03 217 77 50, van maandag-vrijdag tussen 9.00
</t>
    </r>
    <r>
      <rPr>
        <sz val="6.5"/>
        <rFont val="Calibri Light"/>
        <family val="1"/>
      </rPr>
      <t>u. - 17.00 u.</t>
    </r>
  </si>
  <si>
    <r>
      <rPr>
        <sz val="6.5"/>
        <rFont val="Calibri Light"/>
        <family val="1"/>
      </rPr>
      <t xml:space="preserve">ZNA Stuivenberg Pothoekstraat 109
</t>
    </r>
    <r>
      <rPr>
        <sz val="6.5"/>
        <rFont val="Calibri Light"/>
        <family val="1"/>
      </rPr>
      <t>2060 Antwerpen</t>
    </r>
  </si>
  <si>
    <r>
      <rPr>
        <sz val="6.5"/>
        <rFont val="Calibri Light"/>
        <family val="1"/>
      </rPr>
      <t>0477/89.09.18</t>
    </r>
  </si>
  <si>
    <r>
      <rPr>
        <sz val="6.5"/>
        <rFont val="Calibri Light"/>
        <family val="1"/>
      </rPr>
      <t>Maandag tot vrijdag van 9-17u via nummer 0477/89.09.18</t>
    </r>
  </si>
  <si>
    <r>
      <rPr>
        <sz val="6.5"/>
        <rFont val="Calibri Light"/>
        <family val="1"/>
      </rPr>
      <t xml:space="preserve">PZ Bethanië
</t>
    </r>
    <r>
      <rPr>
        <sz val="6.5"/>
        <rFont val="Calibri Light"/>
        <family val="1"/>
      </rPr>
      <t xml:space="preserve">Andreas Vesaliuslaan 39
</t>
    </r>
    <r>
      <rPr>
        <sz val="6.5"/>
        <rFont val="Calibri Light"/>
        <family val="1"/>
      </rPr>
      <t>2980 Zoersel</t>
    </r>
  </si>
  <si>
    <r>
      <rPr>
        <sz val="6.5"/>
        <rFont val="Calibri Light"/>
        <family val="1"/>
      </rPr>
      <t>0492/13.95.48</t>
    </r>
  </si>
  <si>
    <r>
      <rPr>
        <sz val="6.5"/>
        <rFont val="Calibri Light"/>
        <family val="1"/>
      </rPr>
      <t>maandag tot vrijdag van 9-17u via 0492 13 47 21</t>
    </r>
  </si>
  <si>
    <t>johan.heyrman@multiversum.broedersvanliefde.be kate.vandermeulen@multiversum.broedersvanliefde.be </t>
  </si>
  <si>
    <t>stijn.weyts@zna.be </t>
  </si>
  <si>
    <t>koen.vanrompaey@zna.be 
katelijne.pierre@zna.be   </t>
  </si>
  <si>
    <t>Dorien.Janssens@Emmaus.be </t>
  </si>
  <si>
    <t>cindy.puyenbroeck@multiversum.broedersvanliefde.be</t>
  </si>
  <si>
    <t>kate.vandermeulen@multiversum.broedersvanliefde.be </t>
  </si>
  <si>
    <r>
      <rPr>
        <sz val="6.5"/>
        <rFont val="Calibri Light"/>
        <family val="1"/>
      </rPr>
      <t>014 / 57 91 00</t>
    </r>
  </si>
  <si>
    <r>
      <rPr>
        <sz val="6.5"/>
        <rFont val="Calibri Light"/>
        <family val="1"/>
      </rPr>
      <t xml:space="preserve">Telefonisch aanmelden door professionelen via het Aanmeldingsteam van Netwerk GGZ Kempen : 014 57 91 00
</t>
    </r>
    <r>
      <rPr>
        <sz val="6.5"/>
        <rFont val="Calibri Light"/>
        <family val="1"/>
      </rPr>
      <t>(weekdagen van 9u-17u + crisispermanentie 24/24u voor CKB-team)</t>
    </r>
  </si>
  <si>
    <r>
      <rPr>
        <sz val="6.5"/>
        <rFont val="Calibri Light"/>
        <family val="1"/>
      </rPr>
      <t>Postadres : Dokter Sanodreef 4, 2440 Geel Bezoekadres : Pas 198, 2440 Geel</t>
    </r>
  </si>
  <si>
    <t>ckb@ggzkempen.be www.ggzkempen.be</t>
  </si>
  <si>
    <t>lz@ggzkempen.be www.ggzkempen.be</t>
  </si>
  <si>
    <r>
      <rPr>
        <sz val="6.5"/>
        <rFont val="Calibri Light"/>
        <family val="1"/>
      </rPr>
      <t>0483/36 68 89</t>
    </r>
  </si>
  <si>
    <r>
      <rPr>
        <sz val="6.5"/>
        <rFont val="Calibri Light"/>
        <family val="1"/>
      </rPr>
      <t>weekdagen/kantooruren (voor cliënten zijn telefoonnummers voorzien voor noodsituaties avond of WE).</t>
    </r>
  </si>
  <si>
    <r>
      <rPr>
        <sz val="6.5"/>
        <rFont val="Calibri Light"/>
        <family val="1"/>
      </rPr>
      <t xml:space="preserve">Betekomsesteenweg 47
</t>
    </r>
    <r>
      <rPr>
        <sz val="6.5"/>
        <rFont val="Calibri Light"/>
        <family val="1"/>
      </rPr>
      <t>3200 Aarschot</t>
    </r>
  </si>
  <si>
    <r>
      <rPr>
        <sz val="6.5"/>
        <rFont val="Calibri Light"/>
        <family val="1"/>
      </rPr>
      <t>0489/ 190 161</t>
    </r>
  </si>
  <si>
    <r>
      <rPr>
        <sz val="6.5"/>
        <rFont val="Calibri Light"/>
        <family val="1"/>
      </rPr>
      <t xml:space="preserve">Begijnenstraat 8
</t>
    </r>
    <r>
      <rPr>
        <sz val="6.5"/>
        <rFont val="Calibri Light"/>
        <family val="1"/>
      </rPr>
      <t>3290 Diest</t>
    </r>
  </si>
  <si>
    <r>
      <rPr>
        <sz val="6.5"/>
        <rFont val="Calibri Light"/>
        <family val="1"/>
      </rPr>
      <t>016 / 29 87 75</t>
    </r>
  </si>
  <si>
    <r>
      <rPr>
        <sz val="6.5"/>
        <rFont val="Calibri Light"/>
        <family val="1"/>
      </rPr>
      <t xml:space="preserve">Minderbroedersstraat 23
</t>
    </r>
    <r>
      <rPr>
        <sz val="6.5"/>
        <rFont val="Calibri Light"/>
        <family val="1"/>
      </rPr>
      <t>3000 Leuven</t>
    </r>
  </si>
  <si>
    <r>
      <rPr>
        <sz val="6.5"/>
        <rFont val="Calibri Light"/>
        <family val="1"/>
      </rPr>
      <t>016 / 56 21 11</t>
    </r>
  </si>
  <si>
    <r>
      <rPr>
        <sz val="6.5"/>
        <rFont val="Calibri Light"/>
        <family val="1"/>
      </rPr>
      <t xml:space="preserve">Oudebaan 293
</t>
    </r>
    <r>
      <rPr>
        <sz val="6.5"/>
        <rFont val="Calibri Light"/>
        <family val="1"/>
      </rPr>
      <t>3000 Leuven</t>
    </r>
  </si>
  <si>
    <r>
      <rPr>
        <sz val="6.5"/>
        <rFont val="Calibri Light"/>
        <family val="1"/>
      </rPr>
      <t>016 / 80 79 01</t>
    </r>
  </si>
  <si>
    <r>
      <rPr>
        <sz val="6.5"/>
        <rFont val="Calibri Light"/>
        <family val="1"/>
      </rPr>
      <t xml:space="preserve">Liefdestraat 14
</t>
    </r>
    <r>
      <rPr>
        <sz val="6.5"/>
        <rFont val="Calibri Light"/>
        <family val="1"/>
      </rPr>
      <t>3300 Tienen</t>
    </r>
  </si>
  <si>
    <r>
      <rPr>
        <sz val="6.5"/>
        <rFont val="Calibri Light"/>
        <family val="1"/>
      </rPr>
      <t>016 / 34 26 08</t>
    </r>
  </si>
  <si>
    <r>
      <rPr>
        <sz val="6.5"/>
        <rFont val="Calibri Light"/>
        <family val="1"/>
      </rPr>
      <t>24u/24u, 7 dagen op 7 telefonisch bereikbaar</t>
    </r>
  </si>
  <si>
    <r>
      <rPr>
        <sz val="6.5"/>
        <rFont val="Calibri Light"/>
        <family val="1"/>
      </rPr>
      <t xml:space="preserve">Herestraat 49
</t>
    </r>
    <r>
      <rPr>
        <sz val="6.5"/>
        <rFont val="Calibri Light"/>
        <family val="1"/>
      </rPr>
      <t>3000 Leuven</t>
    </r>
  </si>
  <si>
    <t>aanmeldingen@vzwfides.be www.vzwfides.be/mobiel-team/</t>
  </si>
  <si>
    <t>aanmeldingsteam.clusterD@sad.be www.sad.be/geestelijke- gezondheidszorg/zorgaanbod/teams/mobiel-team</t>
  </si>
  <si>
    <t>mobielteamggzleuven@dehulster.be www.dehulster.be/mobielteam</t>
  </si>
  <si>
    <t>mobielteamleuven@kamillus.broedersvanliefde.be www.kamillus.be/pages/campusob/mobiel_team/MT_C ontact.html#</t>
  </si>
  <si>
    <t>lieve.smet@azt.broedersvanliefde.be www.alexianentienen.be/department/mobiel-team</t>
  </si>
  <si>
    <t>mobielcrisisteam@uzleuven.be www.upckuleuven.be/nl/mobiele-teams</t>
  </si>
  <si>
    <r>
      <rPr>
        <sz val="6.5"/>
        <rFont val="Calibri Light"/>
        <family val="1"/>
      </rPr>
      <t>09 332 14 14</t>
    </r>
  </si>
  <si>
    <r>
      <rPr>
        <sz val="6.5"/>
        <rFont val="Calibri Light"/>
        <family val="1"/>
      </rPr>
      <t xml:space="preserve">Huisbezoeken:
</t>
    </r>
    <r>
      <rPr>
        <sz val="6.5"/>
        <rFont val="Calibri Light"/>
        <family val="1"/>
      </rPr>
      <t xml:space="preserve">In de week: tussen 8u30 en 21u30.
</t>
    </r>
    <r>
      <rPr>
        <sz val="6.5"/>
        <rFont val="Calibri Light"/>
        <family val="1"/>
      </rPr>
      <t xml:space="preserve">In het weekend: tussen 10u30 en 17u30.
</t>
    </r>
    <r>
      <rPr>
        <sz val="6.5"/>
        <rFont val="Calibri Light"/>
        <family val="1"/>
      </rPr>
      <t xml:space="preserve">Telefonische bereikbaarheid:24/24, 7/7
</t>
    </r>
    <r>
      <rPr>
        <sz val="6.5"/>
        <rFont val="Calibri Light"/>
        <family val="1"/>
      </rPr>
      <t>Voor de vlotste samenwerking gebeuren telefoons best tussen 8u-22u (in deweek) en tussen 10u - 18u (in het weekend).</t>
    </r>
  </si>
  <si>
    <r>
      <rPr>
        <sz val="6.5"/>
        <rFont val="Calibri Light"/>
        <family val="1"/>
      </rPr>
      <t xml:space="preserve">Corneel Heymanslaan 10
</t>
    </r>
    <r>
      <rPr>
        <sz val="6.5"/>
        <rFont val="Calibri Light"/>
        <family val="1"/>
      </rPr>
      <t>9000 Gent</t>
    </r>
  </si>
  <si>
    <r>
      <rPr>
        <sz val="6.5"/>
        <rFont val="Calibri Light"/>
        <family val="1"/>
      </rPr>
      <t xml:space="preserve">Fratersplein 9
</t>
    </r>
    <r>
      <rPr>
        <sz val="6.5"/>
        <rFont val="Calibri Light"/>
        <family val="1"/>
      </rPr>
      <t>9000 Gent</t>
    </r>
  </si>
  <si>
    <r>
      <rPr>
        <sz val="6.5"/>
        <rFont val="Calibri Light"/>
        <family val="1"/>
      </rPr>
      <t>09 230 56 46</t>
    </r>
  </si>
  <si>
    <r>
      <rPr>
        <sz val="6.5"/>
        <rFont val="Calibri Light"/>
        <family val="1"/>
      </rPr>
      <t xml:space="preserve">maandag tot vrijdag 8u – 20u;
</t>
    </r>
    <r>
      <rPr>
        <sz val="6.5"/>
        <rFont val="Calibri Light"/>
        <family val="1"/>
      </rPr>
      <t>aanmelden kan tussen 9u -17u</t>
    </r>
  </si>
  <si>
    <r>
      <rPr>
        <sz val="6.5"/>
        <rFont val="Calibri Light"/>
        <family val="1"/>
      </rPr>
      <t>Groot Begijnhof 25 9040 Sint-Amandsberg</t>
    </r>
  </si>
  <si>
    <r>
      <rPr>
        <sz val="6.5"/>
        <rFont val="Calibri Light"/>
        <family val="1"/>
      </rPr>
      <t xml:space="preserve">Caritasstraat 176
</t>
    </r>
    <r>
      <rPr>
        <sz val="6.5"/>
        <rFont val="Calibri Light"/>
        <family val="1"/>
      </rPr>
      <t>9090 Melle</t>
    </r>
  </si>
  <si>
    <r>
      <rPr>
        <sz val="6.5"/>
        <rFont val="Calibri Light"/>
        <family val="1"/>
      </rPr>
      <t xml:space="preserve">Ham 64
</t>
    </r>
    <r>
      <rPr>
        <sz val="6.5"/>
        <rFont val="Calibri Light"/>
        <family val="1"/>
      </rPr>
      <t>9000 Gent</t>
    </r>
  </si>
  <si>
    <r>
      <rPr>
        <sz val="6.5"/>
        <rFont val="Calibri Light"/>
        <family val="1"/>
      </rPr>
      <t>Penitentenlaan 7 9620 Velzeke</t>
    </r>
  </si>
  <si>
    <r>
      <rPr>
        <sz val="6.5"/>
        <rFont val="Calibri Light"/>
        <family val="1"/>
      </rPr>
      <t xml:space="preserve">Oostveldstraat 1
</t>
    </r>
    <r>
      <rPr>
        <sz val="6.5"/>
        <rFont val="Calibri Light"/>
        <family val="1"/>
      </rPr>
      <t>9900 Eeklo</t>
    </r>
  </si>
  <si>
    <t>pieter.vanackere@pakt.be</t>
  </si>
  <si>
    <t>luc.welvaert@pakt.be</t>
  </si>
  <si>
    <t>janne.vermeire@pakt.be</t>
  </si>
  <si>
    <t>isabelle.vanwingene@pakt.be</t>
  </si>
  <si>
    <t>dave.bols@pakt.be</t>
  </si>
  <si>
    <t>nele.hageman@pakt.be</t>
  </si>
  <si>
    <t>lieselot.coppens@pakt.be</t>
  </si>
  <si>
    <r>
      <rPr>
        <sz val="6.5"/>
        <rFont val="Calibri Light"/>
        <family val="1"/>
      </rPr>
      <t>011 / 69 33 80</t>
    </r>
  </si>
  <si>
    <r>
      <rPr>
        <sz val="6.5"/>
        <rFont val="Calibri Light"/>
        <family val="1"/>
      </rPr>
      <t xml:space="preserve">ma-vr 8u30 - 21u00
</t>
    </r>
    <r>
      <rPr>
        <sz val="6.5"/>
        <rFont val="Calibri Light"/>
        <family val="1"/>
      </rPr>
      <t>za, zo- en feestdagen 8u30 - 16u00</t>
    </r>
  </si>
  <si>
    <r>
      <rPr>
        <sz val="6.5"/>
        <rFont val="Calibri Light"/>
        <family val="1"/>
      </rPr>
      <t xml:space="preserve">Pastorijstraat 2
</t>
    </r>
    <r>
      <rPr>
        <sz val="6.5"/>
        <rFont val="Calibri Light"/>
        <family val="1"/>
      </rPr>
      <t>3500 Sint Lambrechts Herk (Hasselt)</t>
    </r>
  </si>
  <si>
    <r>
      <rPr>
        <sz val="6.5"/>
        <rFont val="Calibri Light"/>
        <family val="1"/>
      </rPr>
      <t>011 / 71 80 04</t>
    </r>
  </si>
  <si>
    <r>
      <rPr>
        <sz val="6.5"/>
        <rFont val="Calibri Light"/>
        <family val="1"/>
      </rPr>
      <t xml:space="preserve">Sint-Trudoplein 10
</t>
    </r>
    <r>
      <rPr>
        <sz val="6.5"/>
        <rFont val="Calibri Light"/>
        <family val="1"/>
      </rPr>
      <t>3530 Houthalen-Helchteren</t>
    </r>
  </si>
  <si>
    <r>
      <rPr>
        <sz val="6.5"/>
        <rFont val="Calibri Light"/>
        <family val="1"/>
      </rPr>
      <t>011 / 69 33 70</t>
    </r>
  </si>
  <si>
    <r>
      <rPr>
        <sz val="6.5"/>
        <rFont val="Calibri Light"/>
        <family val="1"/>
      </rPr>
      <t>ma-vr 8u30 - 17u00</t>
    </r>
  </si>
  <si>
    <r>
      <rPr>
        <sz val="6.5"/>
        <rFont val="Calibri Light"/>
        <family val="1"/>
      </rPr>
      <t>Halmaalweg 21/001 3800 Sint-Truiden</t>
    </r>
  </si>
  <si>
    <r>
      <rPr>
        <sz val="6.5"/>
        <rFont val="Calibri Light"/>
        <family val="1"/>
      </rPr>
      <t>011 / 26 25 20</t>
    </r>
  </si>
  <si>
    <r>
      <rPr>
        <sz val="6.5"/>
        <rFont val="Calibri Light"/>
        <family val="1"/>
      </rPr>
      <t>011 / 44 74 70</t>
    </r>
  </si>
  <si>
    <r>
      <rPr>
        <sz val="6.5"/>
        <rFont val="Calibri Light"/>
        <family val="1"/>
      </rPr>
      <t>P. Paquaylaan 123/1 3550 Heusden-Zolder</t>
    </r>
  </si>
  <si>
    <r>
      <rPr>
        <sz val="6.5"/>
        <rFont val="Calibri Light"/>
        <family val="1"/>
      </rPr>
      <t>011 / 66 73 10</t>
    </r>
  </si>
  <si>
    <r>
      <rPr>
        <sz val="6.5"/>
        <rFont val="Calibri Light"/>
        <family val="1"/>
      </rPr>
      <t xml:space="preserve">Burgemeester Laenenstraat 7/34
</t>
    </r>
    <r>
      <rPr>
        <sz val="6.5"/>
        <rFont val="Calibri Light"/>
        <family val="1"/>
      </rPr>
      <t>3900 Pelt</t>
    </r>
  </si>
  <si>
    <t>mctzuid@reling.be</t>
  </si>
  <si>
    <t>mctnoord@reling.be</t>
  </si>
  <si>
    <t>mhthaspengouw@reling.be</t>
  </si>
  <si>
    <t>mhtherkenrode@reling.be</t>
  </si>
  <si>
    <t>mhtwest@reling.be</t>
  </si>
  <si>
    <t>mhtnoordlimburg@reling.be</t>
  </si>
  <si>
    <r>
      <rPr>
        <sz val="6.5"/>
        <rFont val="Calibri Light"/>
        <family val="1"/>
      </rPr>
      <t>0490 / 65 86 50</t>
    </r>
  </si>
  <si>
    <r>
      <rPr>
        <sz val="6.5"/>
        <rFont val="Calibri Light"/>
        <family val="1"/>
      </rPr>
      <t xml:space="preserve">werkdagen 9u tot 21u weekend- en feestdagen 9u tot 16u
</t>
    </r>
    <r>
      <rPr>
        <sz val="6.5"/>
        <rFont val="Calibri Light"/>
        <family val="1"/>
      </rPr>
      <t xml:space="preserve">daarbuiten doorschakeling
</t>
    </r>
    <r>
      <rPr>
        <sz val="6.5"/>
        <rFont val="Calibri Light"/>
        <family val="1"/>
      </rPr>
      <t>wachtdienst</t>
    </r>
  </si>
  <si>
    <r>
      <rPr>
        <sz val="6.5"/>
        <rFont val="Calibri Light"/>
        <family val="1"/>
      </rPr>
      <t xml:space="preserve">Welzijnscampus 23 bus 32
</t>
    </r>
    <r>
      <rPr>
        <sz val="6.5"/>
        <rFont val="Calibri Light"/>
        <family val="1"/>
      </rPr>
      <t>3600 Genk</t>
    </r>
  </si>
  <si>
    <r>
      <rPr>
        <sz val="6.5"/>
        <rFont val="Calibri Light"/>
        <family val="1"/>
      </rPr>
      <t>0490 / 65 86 60</t>
    </r>
  </si>
  <si>
    <r>
      <rPr>
        <sz val="6.5"/>
        <rFont val="Calibri Light"/>
        <family val="1"/>
      </rPr>
      <t>9u tot 17u op werkdagen</t>
    </r>
  </si>
  <si>
    <r>
      <rPr>
        <sz val="6.5"/>
        <rFont val="Calibri Light"/>
        <family val="1"/>
      </rPr>
      <t xml:space="preserve">Kloosterpoort 13
</t>
    </r>
    <r>
      <rPr>
        <sz val="6.5"/>
        <rFont val="Calibri Light"/>
        <family val="1"/>
      </rPr>
      <t>3960 Bree</t>
    </r>
  </si>
  <si>
    <r>
      <rPr>
        <sz val="6.5"/>
        <rFont val="Calibri Light"/>
        <family val="1"/>
      </rPr>
      <t>0490 / 65 86 70</t>
    </r>
  </si>
  <si>
    <r>
      <rPr>
        <sz val="6.5"/>
        <rFont val="Calibri Light"/>
        <family val="1"/>
      </rPr>
      <t xml:space="preserve">Rijksweg 92
</t>
    </r>
    <r>
      <rPr>
        <sz val="6.5"/>
        <rFont val="Calibri Light"/>
        <family val="1"/>
      </rPr>
      <t>3630 Maasmechelen</t>
    </r>
  </si>
  <si>
    <r>
      <rPr>
        <sz val="6.5"/>
        <rFont val="Calibri Light"/>
        <family val="1"/>
      </rPr>
      <t>0490 / 65 86 80</t>
    </r>
  </si>
  <si>
    <r>
      <rPr>
        <sz val="6.5"/>
        <rFont val="Calibri Light"/>
        <family val="1"/>
      </rPr>
      <t xml:space="preserve">Abdijstraat 2
</t>
    </r>
    <r>
      <rPr>
        <sz val="6.5"/>
        <rFont val="Calibri Light"/>
        <family val="1"/>
      </rPr>
      <t>3740 Bilzen</t>
    </r>
  </si>
  <si>
    <t>mobielcrisisteam@noolim.net www.noolim.net </t>
  </si>
  <si>
    <t>mobielteam.KEMPENDUIN@noolim.net www.noolim.net</t>
  </si>
  <si>
    <t>mobielteam.MAASLAND@noolim.net www.noolim.net</t>
  </si>
  <si>
    <t>mobielteam.ZOLIM@noolim.net www.noolim.net </t>
  </si>
  <si>
    <r>
      <rPr>
        <sz val="6.5"/>
        <rFont val="Calibri Light"/>
        <family val="1"/>
      </rPr>
      <t>02 / 474 94 74</t>
    </r>
  </si>
  <si>
    <r>
      <rPr>
        <sz val="6.5"/>
        <rFont val="Calibri Light"/>
        <family val="1"/>
      </rPr>
      <t xml:space="preserve">Ma-vrij 8.00-20.00
</t>
    </r>
    <r>
      <rPr>
        <sz val="6.5"/>
        <rFont val="Calibri Light"/>
        <family val="1"/>
      </rPr>
      <t>(cliënten die in begeleiding zijn, kunnen 7/7 bellen)</t>
    </r>
  </si>
  <si>
    <r>
      <rPr>
        <sz val="6.5"/>
        <rFont val="Calibri Light"/>
        <family val="1"/>
      </rPr>
      <t xml:space="preserve">Laarbeeklaan 101
</t>
    </r>
    <r>
      <rPr>
        <sz val="6.5"/>
        <rFont val="Calibri Light"/>
        <family val="1"/>
      </rPr>
      <t>1090 Jette</t>
    </r>
  </si>
  <si>
    <r>
      <rPr>
        <sz val="6.5"/>
        <rFont val="Calibri Light"/>
        <family val="1"/>
      </rPr>
      <t>02/4749474</t>
    </r>
  </si>
  <si>
    <r>
      <rPr>
        <sz val="6.5"/>
        <rFont val="Calibri Light"/>
        <family val="1"/>
      </rPr>
      <t xml:space="preserve">Bloklaan 5
</t>
    </r>
    <r>
      <rPr>
        <sz val="6.5"/>
        <rFont val="Calibri Light"/>
        <family val="1"/>
      </rPr>
      <t>1730 Asse</t>
    </r>
  </si>
  <si>
    <r>
      <rPr>
        <sz val="6.5"/>
        <rFont val="Calibri Light"/>
        <family val="1"/>
      </rPr>
      <t>02 / 270 10 57</t>
    </r>
  </si>
  <si>
    <r>
      <rPr>
        <sz val="6.5"/>
        <rFont val="Calibri Light"/>
        <family val="1"/>
      </rPr>
      <t>Ma-vrij 9u-17u</t>
    </r>
  </si>
  <si>
    <r>
      <rPr>
        <sz val="6.5"/>
        <rFont val="Calibri Light"/>
        <family val="1"/>
      </rPr>
      <t xml:space="preserve">Grimbergsesteenweg 40
</t>
    </r>
    <r>
      <rPr>
        <sz val="6.5"/>
        <rFont val="Calibri Light"/>
        <family val="1"/>
      </rPr>
      <t>1850 Grimbergen</t>
    </r>
  </si>
  <si>
    <t>mctpharos@uzbrussel.be</t>
  </si>
  <si>
    <t>mctpharos.asse@olvz-aalst.be</t>
  </si>
  <si>
    <t>sppit@alexgrimbergen.fracarita.org</t>
  </si>
  <si>
    <r>
      <rPr>
        <sz val="6.5"/>
        <rFont val="Calibri Light"/>
        <family val="1"/>
      </rPr>
      <t>0470 / 90 04 20</t>
    </r>
  </si>
  <si>
    <r>
      <rPr>
        <sz val="6.5"/>
        <rFont val="Calibri Light"/>
        <family val="1"/>
      </rPr>
      <t>Ma-vrij 8:30u – 21:00u</t>
    </r>
  </si>
  <si>
    <r>
      <rPr>
        <sz val="6.5"/>
        <rFont val="Calibri Light"/>
        <family val="1"/>
      </rPr>
      <t xml:space="preserve">Hazewindstraat 5-7
</t>
    </r>
    <r>
      <rPr>
        <sz val="6.5"/>
        <rFont val="Calibri Light"/>
        <family val="1"/>
      </rPr>
      <t>9100 Sint-Niklaas</t>
    </r>
  </si>
  <si>
    <r>
      <rPr>
        <sz val="6.5"/>
        <rFont val="Calibri Light"/>
        <family val="1"/>
      </rPr>
      <t>0485 33 06 63</t>
    </r>
  </si>
  <si>
    <r>
      <rPr>
        <sz val="6.5"/>
        <rFont val="Calibri Light"/>
        <family val="1"/>
      </rPr>
      <t xml:space="preserve">Iedereen kan aanmelden via het telefoonnummer 0485 33 06 63 op dinsdag en donderdag van 9u
</t>
    </r>
    <r>
      <rPr>
        <sz val="6.5"/>
        <rFont val="Calibri Light"/>
        <family val="1"/>
      </rPr>
      <t>tot 12u.</t>
    </r>
  </si>
  <si>
    <r>
      <rPr>
        <sz val="6.5"/>
        <rFont val="Calibri Light"/>
        <family val="1"/>
      </rPr>
      <t>Sint-Gillislaan 6 bus 1, 9200 Dendermonde</t>
    </r>
  </si>
  <si>
    <r>
      <rPr>
        <sz val="6.5"/>
        <rFont val="Calibri Light"/>
        <family val="1"/>
      </rPr>
      <t>0493 / 51 90 43</t>
    </r>
  </si>
  <si>
    <r>
      <rPr>
        <sz val="6.5"/>
        <rFont val="Calibri Light"/>
        <family val="1"/>
      </rPr>
      <t>Ma-vrij 8u – 16u45</t>
    </r>
  </si>
  <si>
    <r>
      <rPr>
        <sz val="6.5"/>
        <rFont val="Calibri Light"/>
        <family val="1"/>
      </rPr>
      <t xml:space="preserve">Reymeersstraat 13
</t>
    </r>
    <r>
      <rPr>
        <sz val="6.5"/>
        <rFont val="Calibri Light"/>
        <family val="1"/>
      </rPr>
      <t>9340 Lede</t>
    </r>
  </si>
  <si>
    <r>
      <rPr>
        <sz val="6.5"/>
        <rFont val="Calibri Light"/>
        <family val="1"/>
      </rPr>
      <t>03 760 07 23</t>
    </r>
  </si>
  <si>
    <r>
      <rPr>
        <sz val="6.5"/>
        <rFont val="Calibri Light"/>
        <family val="1"/>
      </rPr>
      <t>ma - vrij 8u tot 20u, weekend: 8u tot 17u</t>
    </r>
  </si>
  <si>
    <r>
      <rPr>
        <sz val="6.5"/>
        <rFont val="Calibri Light"/>
        <family val="1"/>
      </rPr>
      <t>Papenakkerstraat 2, 9100 Sint-Niklaas,</t>
    </r>
  </si>
  <si>
    <r>
      <rPr>
        <sz val="6.5"/>
        <rFont val="Calibri Light"/>
        <family val="1"/>
      </rPr>
      <t>0472 30 78 88</t>
    </r>
  </si>
  <si>
    <t>bart.peleman@hieronymus.be </t>
  </si>
  <si>
    <t>bartvandevoorde@promente.be</t>
  </si>
  <si>
    <t>els.mathys@pcariadne.broedersvanliefde.be</t>
  </si>
  <si>
    <t>assessmentteam@pakt.be</t>
  </si>
  <si>
    <t>bea.fouquaert@gpn.be</t>
  </si>
  <si>
    <t>els.mathys@pcariadne.broedersvanliefde.be </t>
  </si>
  <si>
    <t>Lu-ven : 8h30-17h</t>
  </si>
  <si>
    <t>Chemin Jean Lanneau, 39 1420 Braine l'Alleud</t>
  </si>
  <si>
    <t>info@constellation-bw- ouest.be</t>
  </si>
  <si>
    <t>Nouvelle demande : 0470/99.58.69</t>
  </si>
  <si>
    <t>Avenue Reine Fabiola, 9 1340 Ottignies</t>
  </si>
  <si>
    <t>constellationbw@cspo.be </t>
  </si>
  <si>
    <t>Réseau2</t>
  </si>
  <si>
    <r>
      <rPr>
        <sz val="7"/>
        <rFont val="Times New Roman"/>
        <family val="1"/>
      </rPr>
      <t>0490 / 11 42 00</t>
    </r>
  </si>
  <si>
    <r>
      <rPr>
        <sz val="7"/>
        <rFont val="Times New Roman"/>
        <family val="1"/>
      </rPr>
      <t>Lun-Vendredi 9-21h</t>
    </r>
  </si>
  <si>
    <r>
      <rPr>
        <sz val="7"/>
        <rFont val="Times New Roman"/>
        <family val="1"/>
      </rPr>
      <t xml:space="preserve">Av. Hippocrate 10
</t>
    </r>
    <r>
      <rPr>
        <sz val="7"/>
        <rFont val="Times New Roman"/>
        <family val="1"/>
      </rPr>
      <t>1200 Woluwé St- Lambert</t>
    </r>
  </si>
  <si>
    <r>
      <rPr>
        <sz val="7"/>
        <rFont val="Times New Roman"/>
        <family val="1"/>
      </rPr>
      <t>02 / 201 22 00</t>
    </r>
  </si>
  <si>
    <r>
      <rPr>
        <sz val="7"/>
        <rFont val="Times New Roman"/>
        <family val="1"/>
      </rPr>
      <t>Lun-Vendredi 9h - 15h</t>
    </r>
  </si>
  <si>
    <r>
      <rPr>
        <sz val="7"/>
        <rFont val="Times New Roman"/>
        <family val="1"/>
      </rPr>
      <t>10 rue du Cirque 1000 Bruxelles</t>
    </r>
  </si>
  <si>
    <r>
      <rPr>
        <sz val="7"/>
        <rFont val="Times New Roman"/>
        <family val="1"/>
      </rPr>
      <t xml:space="preserve">0493401987
</t>
    </r>
    <r>
      <rPr>
        <sz val="7"/>
        <rFont val="Times New Roman"/>
        <family val="1"/>
      </rPr>
      <t>0493401978</t>
    </r>
  </si>
  <si>
    <r>
      <rPr>
        <sz val="7"/>
        <rFont val="Times New Roman"/>
        <family val="1"/>
      </rPr>
      <t>Lun - Vendredi 9h - 17h</t>
    </r>
  </si>
  <si>
    <r>
      <rPr>
        <sz val="7"/>
        <rFont val="Times New Roman"/>
        <family val="1"/>
      </rPr>
      <t xml:space="preserve">19 Av. Paul-Henri
</t>
    </r>
    <r>
      <rPr>
        <sz val="7"/>
        <rFont val="Times New Roman"/>
        <family val="1"/>
      </rPr>
      <t>Spaak 1060 St- Gilles</t>
    </r>
  </si>
  <si>
    <r>
      <rPr>
        <sz val="7"/>
        <rFont val="Times New Roman"/>
        <family val="1"/>
      </rPr>
      <t xml:space="preserve">02/4784955
</t>
    </r>
    <r>
      <rPr>
        <sz val="7"/>
        <rFont val="Times New Roman"/>
        <family val="1"/>
      </rPr>
      <t>0476/727589</t>
    </r>
  </si>
  <si>
    <r>
      <rPr>
        <sz val="7"/>
        <rFont val="Times New Roman"/>
        <family val="1"/>
      </rPr>
      <t xml:space="preserve">28 chaussée de
</t>
    </r>
    <r>
      <rPr>
        <sz val="7"/>
        <rFont val="Times New Roman"/>
        <family val="1"/>
      </rPr>
      <t>Dieleghem 1090 Jette</t>
    </r>
  </si>
  <si>
    <r>
      <rPr>
        <sz val="7"/>
        <rFont val="Times New Roman"/>
        <family val="1"/>
      </rPr>
      <t>02/5020103</t>
    </r>
  </si>
  <si>
    <r>
      <rPr>
        <sz val="7"/>
        <rFont val="Times New Roman"/>
        <family val="1"/>
      </rPr>
      <t>Lun-Vendredi 9h30 - 17h</t>
    </r>
  </si>
  <si>
    <r>
      <rPr>
        <sz val="7"/>
        <rFont val="Times New Roman"/>
        <family val="1"/>
      </rPr>
      <t>73 Opperstraat 1050 Ixelles</t>
    </r>
  </si>
  <si>
    <r>
      <rPr>
        <sz val="7"/>
        <rFont val="Times New Roman"/>
        <family val="1"/>
      </rPr>
      <t>02 201 22 00</t>
    </r>
  </si>
  <si>
    <r>
      <rPr>
        <sz val="7"/>
        <rFont val="Times New Roman"/>
        <family val="1"/>
      </rPr>
      <t>10 rue du Grand Hospice 1000 Bxl</t>
    </r>
  </si>
  <si>
    <r>
      <rPr>
        <sz val="7"/>
        <rFont val="Times New Roman"/>
        <family val="1"/>
      </rPr>
      <t xml:space="preserve">02 / 880 85 52
</t>
    </r>
    <r>
      <rPr>
        <sz val="7"/>
        <rFont val="Times New Roman"/>
        <family val="1"/>
      </rPr>
      <t>0490 / 11 70 00</t>
    </r>
  </si>
  <si>
    <r>
      <rPr>
        <sz val="7"/>
        <rFont val="Times New Roman"/>
        <family val="1"/>
      </rPr>
      <t>Lun-Vendredi 9-18h</t>
    </r>
  </si>
  <si>
    <r>
      <rPr>
        <sz val="7"/>
        <rFont val="Times New Roman"/>
        <family val="1"/>
      </rPr>
      <t>108 rue du Colonel Bourg 1030 Schaerbeek</t>
    </r>
  </si>
  <si>
    <t>emc107-saintluc@uclouvain.be</t>
  </si>
  <si>
    <t>tandemplus@hermesplus.be</t>
  </si>
  <si>
    <t>info.107@gmail.com</t>
  </si>
  <si>
    <t>info@mobiwest.net</t>
  </si>
  <si>
    <t>tractor@psc-elsene.be</t>
  </si>
  <si>
    <t>moveoplus@hermesplus.be</t>
  </si>
  <si>
    <t>tela@p107bxl-est.be</t>
  </si>
  <si>
    <t>Postcode</t>
  </si>
  <si>
    <t>Netwerk</t>
  </si>
  <si>
    <t>Website Netwerk</t>
  </si>
  <si>
    <t>2A - mobiel crisisteam
2B - mobiel team langdurige zorg</t>
  </si>
  <si>
    <t>Telefoonnummer</t>
  </si>
  <si>
    <t>Bereikbaar</t>
  </si>
  <si>
    <t>Adres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</si>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</sst>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;@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118"/>
      <name val="Nunito Sans"/>
    </font>
    <font>
      <sz val="10"/>
      <color rgb="FF000000"/>
      <name val="Times New Roman"/>
      <family val="1"/>
    </font>
    <font>
      <b/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name val="Calibri"/>
      <family val="1"/>
    </font>
    <font>
      <sz val="9"/>
      <name val="Calibri"/>
      <family val="1"/>
    </font>
    <font>
      <u/>
      <sz val="9"/>
      <color rgb="FF0000FF"/>
      <name val="Arial MT"/>
      <family val="2"/>
    </font>
    <font>
      <sz val="9"/>
      <color rgb="FF0000FF"/>
      <name val="Arial MT"/>
      <family val="2"/>
    </font>
    <font>
      <vertAlign val="superscript"/>
      <sz val="9"/>
      <name val="Calibri"/>
      <family val="1"/>
    </font>
    <font>
      <sz val="10"/>
      <name val="Calibri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6.5"/>
      <name val="Calibri Light"/>
    </font>
    <font>
      <sz val="6.5"/>
      <name val="Calibri Light"/>
      <family val="1"/>
    </font>
    <font>
      <sz val="7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EBEB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9" fillId="0" borderId="0" applyNumberFormat="0" applyFill="0" applyBorder="0" applyAlignment="0" applyProtection="0"/>
    <xf numFmtId="0" fontId="11" fillId="0" borderId="0"/>
  </cellStyleXfs>
  <cellXfs count="106">
    <xf numFmtId="0" fontId="0" fillId="0" borderId="0" xfId="0"/>
    <xf numFmtId="0" fontId="4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vertical="center"/>
    </xf>
    <xf numFmtId="0" fontId="0" fillId="2" borderId="11" xfId="0" applyFill="1" applyBorder="1"/>
    <xf numFmtId="0" fontId="9" fillId="3" borderId="11" xfId="2" applyFill="1" applyBorder="1"/>
    <xf numFmtId="0" fontId="0" fillId="4" borderId="11" xfId="0" applyFill="1" applyBorder="1"/>
    <xf numFmtId="0" fontId="2" fillId="2" borderId="11" xfId="0" applyFont="1" applyFill="1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9" fillId="5" borderId="13" xfId="2" applyFill="1" applyBorder="1"/>
    <xf numFmtId="0" fontId="1" fillId="6" borderId="14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0" fontId="1" fillId="8" borderId="15" xfId="0" applyFont="1" applyFill="1" applyBorder="1" applyAlignment="1">
      <alignment horizontal="center" wrapText="1"/>
    </xf>
    <xf numFmtId="0" fontId="1" fillId="7" borderId="15" xfId="0" applyFont="1" applyFill="1" applyBorder="1" applyAlignment="1">
      <alignment horizontal="center" wrapText="1"/>
    </xf>
    <xf numFmtId="0" fontId="1" fillId="7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2" fillId="0" borderId="18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9" fillId="3" borderId="18" xfId="2" applyFill="1" applyBorder="1"/>
    <xf numFmtId="0" fontId="0" fillId="4" borderId="18" xfId="0" applyFill="1" applyBorder="1"/>
    <xf numFmtId="0" fontId="9" fillId="5" borderId="19" xfId="2" applyFill="1" applyBorder="1"/>
    <xf numFmtId="0" fontId="11" fillId="0" borderId="11" xfId="3" applyFill="1" applyBorder="1" applyAlignment="1">
      <alignment horizontal="left" vertical="center" wrapText="1" inden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left" vertical="center" wrapText="1" indent="2"/>
    </xf>
    <xf numFmtId="0" fontId="13" fillId="0" borderId="11" xfId="3" applyFont="1" applyFill="1" applyBorder="1" applyAlignment="1">
      <alignment horizontal="left" vertical="center" wrapText="1" indent="1"/>
    </xf>
    <xf numFmtId="0" fontId="10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13" fillId="0" borderId="11" xfId="0" applyFont="1" applyBorder="1" applyAlignment="1">
      <alignment horizontal="left" vertical="center" wrapText="1" indent="2"/>
    </xf>
    <xf numFmtId="0" fontId="13" fillId="0" borderId="11" xfId="0" applyFont="1" applyBorder="1" applyAlignment="1">
      <alignment horizontal="center" vertical="center" wrapText="1"/>
    </xf>
    <xf numFmtId="0" fontId="11" fillId="0" borderId="11" xfId="3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left" vertical="center" wrapText="1"/>
    </xf>
    <xf numFmtId="0" fontId="11" fillId="0" borderId="11" xfId="3" applyFill="1" applyBorder="1" applyAlignment="1">
      <alignment horizontal="left" vertical="center" wrapText="1"/>
    </xf>
    <xf numFmtId="0" fontId="13" fillId="0" borderId="11" xfId="3" applyFont="1" applyFill="1" applyBorder="1" applyAlignment="1">
      <alignment horizontal="right" vertical="center" wrapText="1" indent="1"/>
    </xf>
    <xf numFmtId="0" fontId="13" fillId="0" borderId="11" xfId="3" applyFont="1" applyFill="1" applyBorder="1" applyAlignment="1">
      <alignment horizontal="left" vertical="top" wrapText="1" indent="2"/>
    </xf>
    <xf numFmtId="0" fontId="5" fillId="0" borderId="11" xfId="3" applyFont="1" applyFill="1" applyBorder="1" applyAlignment="1">
      <alignment horizontal="left" vertical="center" wrapText="1"/>
    </xf>
    <xf numFmtId="0" fontId="11" fillId="0" borderId="11" xfId="3" applyFill="1" applyBorder="1" applyAlignment="1">
      <alignment horizontal="center" vertical="top" wrapText="1"/>
    </xf>
    <xf numFmtId="0" fontId="13" fillId="0" borderId="11" xfId="3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top" wrapText="1" indent="1"/>
    </xf>
    <xf numFmtId="0" fontId="11" fillId="0" borderId="11" xfId="3" applyFill="1" applyBorder="1" applyAlignment="1">
      <alignment horizontal="left" vertical="top" wrapText="1" indent="1"/>
    </xf>
    <xf numFmtId="0" fontId="11" fillId="9" borderId="15" xfId="3" applyFill="1" applyBorder="1" applyAlignment="1">
      <alignment horizontal="center" vertical="center" wrapText="1"/>
    </xf>
    <xf numFmtId="0" fontId="11" fillId="9" borderId="15" xfId="3" applyFill="1" applyBorder="1" applyAlignment="1">
      <alignment horizontal="center" vertical="top" wrapText="1"/>
    </xf>
    <xf numFmtId="0" fontId="12" fillId="9" borderId="15" xfId="3" applyFont="1" applyFill="1" applyBorder="1" applyAlignment="1">
      <alignment horizontal="left" vertical="top" wrapText="1" indent="2"/>
    </xf>
    <xf numFmtId="0" fontId="12" fillId="9" borderId="15" xfId="3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top" wrapText="1"/>
    </xf>
    <xf numFmtId="0" fontId="23" fillId="0" borderId="11" xfId="0" applyFont="1" applyBorder="1" applyAlignment="1">
      <alignment horizontal="right" vertical="center" wrapText="1" indent="1"/>
    </xf>
    <xf numFmtId="0" fontId="23" fillId="0" borderId="11" xfId="0" applyFont="1" applyBorder="1" applyAlignment="1">
      <alignment horizontal="right" vertical="top" wrapText="1" indent="1"/>
    </xf>
    <xf numFmtId="0" fontId="23" fillId="0" borderId="11" xfId="0" applyFont="1" applyBorder="1" applyAlignment="1">
      <alignment horizontal="left" vertical="center" wrapText="1" indent="1"/>
    </xf>
    <xf numFmtId="0" fontId="23" fillId="0" borderId="11" xfId="0" applyFont="1" applyBorder="1" applyAlignment="1">
      <alignment horizontal="left" vertical="top" wrapText="1" indent="1"/>
    </xf>
    <xf numFmtId="0" fontId="23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12" fillId="9" borderId="13" xfId="3" applyNumberFormat="1" applyFont="1" applyFill="1" applyBorder="1" applyAlignment="1">
      <alignment horizontal="center" vertical="center" wrapText="1"/>
    </xf>
    <xf numFmtId="0" fontId="14" fillId="10" borderId="11" xfId="3" applyNumberFormat="1" applyFont="1" applyFill="1" applyBorder="1" applyAlignment="1">
      <alignment horizontal="center" vertical="center" wrapText="1"/>
    </xf>
    <xf numFmtId="0" fontId="14" fillId="0" borderId="11" xfId="3" applyNumberFormat="1" applyFont="1" applyBorder="1" applyAlignment="1">
      <alignment horizontal="center" vertical="center" wrapText="1"/>
    </xf>
    <xf numFmtId="0" fontId="0" fillId="0" borderId="11" xfId="3" applyNumberFormat="1" applyFont="1" applyBorder="1" applyAlignment="1">
      <alignment horizontal="center" vertical="center" wrapText="1"/>
    </xf>
    <xf numFmtId="0" fontId="0" fillId="10" borderId="11" xfId="3" applyNumberFormat="1" applyFont="1" applyFill="1" applyBorder="1" applyAlignment="1">
      <alignment horizontal="center" vertical="center" wrapText="1"/>
    </xf>
    <xf numFmtId="0" fontId="12" fillId="9" borderId="12" xfId="3" applyNumberFormat="1" applyFont="1" applyFill="1" applyBorder="1" applyAlignment="1">
      <alignment horizontal="center" vertical="center" wrapText="1"/>
    </xf>
    <xf numFmtId="0" fontId="11" fillId="10" borderId="11" xfId="3" applyNumberFormat="1" applyFont="1" applyFill="1" applyBorder="1" applyAlignment="1">
      <alignment horizontal="center" vertical="center" wrapText="1"/>
    </xf>
    <xf numFmtId="0" fontId="11" fillId="0" borderId="11" xfId="3" applyNumberFormat="1" applyFont="1" applyBorder="1" applyAlignment="1">
      <alignment horizontal="center" vertical="center" wrapText="1"/>
    </xf>
    <xf numFmtId="0" fontId="12" fillId="9" borderId="20" xfId="3" applyNumberFormat="1" applyFont="1" applyFill="1" applyBorder="1" applyAlignment="1">
      <alignment horizontal="center" vertical="center" wrapText="1"/>
    </xf>
    <xf numFmtId="0" fontId="14" fillId="10" borderId="15" xfId="3" applyNumberFormat="1" applyFont="1" applyFill="1" applyBorder="1" applyAlignment="1">
      <alignment horizontal="center" vertical="center" wrapText="1"/>
    </xf>
    <xf numFmtId="164" fontId="13" fillId="2" borderId="11" xfId="3" applyNumberFormat="1" applyFont="1" applyFill="1" applyBorder="1" applyAlignment="1">
      <alignment horizontal="center" vertical="center" wrapText="1"/>
    </xf>
    <xf numFmtId="0" fontId="14" fillId="0" borderId="11" xfId="3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wrapText="1"/>
    </xf>
    <xf numFmtId="0" fontId="25" fillId="0" borderId="11" xfId="0" applyFont="1" applyBorder="1" applyAlignment="1">
      <alignment horizontal="left" vertical="top" wrapText="1" indent="1"/>
    </xf>
    <xf numFmtId="0" fontId="14" fillId="10" borderId="21" xfId="3" applyNumberFormat="1" applyFont="1" applyFill="1" applyBorder="1" applyAlignment="1">
      <alignment horizontal="center" vertical="center" wrapText="1"/>
    </xf>
    <xf numFmtId="0" fontId="14" fillId="0" borderId="18" xfId="3" applyNumberFormat="1" applyFont="1" applyFill="1" applyBorder="1" applyAlignment="1">
      <alignment horizontal="center" vertical="center" wrapText="1"/>
    </xf>
    <xf numFmtId="0" fontId="16" fillId="0" borderId="18" xfId="3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11" fillId="0" borderId="18" xfId="3" applyFill="1" applyBorder="1" applyAlignment="1">
      <alignment horizontal="center" vertical="center" wrapText="1"/>
    </xf>
    <xf numFmtId="0" fontId="9" fillId="0" borderId="0" xfId="2"/>
    <xf numFmtId="0" fontId="21" fillId="6" borderId="11" xfId="3" applyFont="1" applyFill="1" applyBorder="1" applyAlignment="1">
      <alignment horizontal="center" vertical="center" wrapText="1"/>
    </xf>
    <xf numFmtId="0" fontId="11" fillId="6" borderId="11" xfId="3" applyFill="1" applyBorder="1" applyAlignment="1">
      <alignment horizontal="center" vertical="center" wrapText="1"/>
    </xf>
    <xf numFmtId="0" fontId="22" fillId="6" borderId="11" xfId="3" applyFont="1" applyFill="1" applyBorder="1" applyAlignment="1">
      <alignment horizontal="center" vertical="center" wrapText="1"/>
    </xf>
    <xf numFmtId="0" fontId="0" fillId="12" borderId="11" xfId="0" applyFill="1" applyBorder="1" applyAlignment="1" applyProtection="1">
      <alignment horizontal="center" vertical="center"/>
      <protection locked="0"/>
    </xf>
    <xf numFmtId="0" fontId="0" fillId="11" borderId="11" xfId="0" applyFill="1" applyBorder="1" applyAlignment="1">
      <alignment horizontal="center" vertical="center"/>
    </xf>
    <xf numFmtId="0" fontId="9" fillId="11" borderId="11" xfId="2" applyFill="1" applyBorder="1" applyAlignment="1">
      <alignment horizontal="center" vertical="center"/>
    </xf>
    <xf numFmtId="164" fontId="13" fillId="2" borderId="12" xfId="3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0" xfId="2" applyBorder="1"/>
    <xf numFmtId="164" fontId="13" fillId="2" borderId="14" xfId="3" applyNumberFormat="1" applyFont="1" applyFill="1" applyBorder="1" applyAlignment="1">
      <alignment horizontal="center" vertical="center" wrapText="1"/>
    </xf>
    <xf numFmtId="164" fontId="13" fillId="2" borderId="15" xfId="3" applyNumberFormat="1" applyFont="1" applyFill="1" applyBorder="1" applyAlignment="1">
      <alignment horizontal="center" vertical="center" wrapText="1"/>
    </xf>
    <xf numFmtId="0" fontId="0" fillId="0" borderId="0" xfId="0" applyProtection="1"/>
  </cellXfs>
  <cellStyles count="4">
    <cellStyle name="Lien hypertexte" xfId="2" builtinId="8"/>
    <cellStyle name="Normal" xfId="0" builtinId="0"/>
    <cellStyle name="Normal 2" xfId="3" xr:uid="{172B6EA3-2094-4464-AB9D-46E09AD47D7D}"/>
    <cellStyle name="Standaard 2" xfId="1" xr:uid="{00000000-0005-0000-0000-000002000000}"/>
  </cellStyles>
  <dxfs count="23">
    <dxf>
      <font>
        <b/>
        <sz val="9"/>
        <color auto="1"/>
        <name val="Calibri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0.5999938962981048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bgColor rgb="FFFFFF00"/>
        </patternFill>
      </fill>
    </dxf>
    <dxf>
      <numFmt numFmtId="165" formatCode=";;;"/>
    </dxf>
  </dxfs>
  <tableStyles count="0" defaultTableStyle="TableStyleMedium2" defaultPivotStyle="PivotStyleLight16"/>
  <colors>
    <mruColors>
      <color rgb="FFCCECFF"/>
      <color rgb="FFCCFFCC"/>
      <color rgb="FFFFFFCC"/>
      <color rgb="FFFFFF99"/>
      <color rgb="FFFFCCCC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16002</xdr:colOff>
      <xdr:row>35</xdr:row>
      <xdr:rowOff>304037</xdr:rowOff>
    </xdr:from>
    <xdr:ext cx="1737995" cy="5080"/>
    <xdr:sp macro="" textlink="">
      <xdr:nvSpPr>
        <xdr:cNvPr id="6" name="Shape 2">
          <a:extLst>
            <a:ext uri="{FF2B5EF4-FFF2-40B4-BE49-F238E27FC236}">
              <a16:creationId xmlns:a16="http://schemas.microsoft.com/office/drawing/2014/main" id="{57C0AA3F-678C-4D88-9EB1-017A704FED8E}"/>
            </a:ext>
          </a:extLst>
        </xdr:cNvPr>
        <xdr:cNvSpPr/>
      </xdr:nvSpPr>
      <xdr:spPr>
        <a:xfrm>
          <a:off x="5715762" y="3123437"/>
          <a:ext cx="1737995" cy="5080"/>
        </a:xfrm>
        <a:custGeom>
          <a:avLst/>
          <a:gdLst/>
          <a:ahLst/>
          <a:cxnLst/>
          <a:rect l="0" t="0" r="0" b="0"/>
          <a:pathLst>
            <a:path w="1737995" h="5080">
              <a:moveTo>
                <a:pt x="1737614" y="0"/>
              </a:moveTo>
              <a:lnTo>
                <a:pt x="0" y="0"/>
              </a:lnTo>
              <a:lnTo>
                <a:pt x="0" y="4572"/>
              </a:lnTo>
              <a:lnTo>
                <a:pt x="1737614" y="4572"/>
              </a:lnTo>
              <a:lnTo>
                <a:pt x="1737614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  <xdr:oneCellAnchor>
    <xdr:from>
      <xdr:col>8</xdr:col>
      <xdr:colOff>16002</xdr:colOff>
      <xdr:row>37</xdr:row>
      <xdr:rowOff>200405</xdr:rowOff>
    </xdr:from>
    <xdr:ext cx="36830" cy="508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A711659D-E43A-4098-AADC-4AD6FFD36D0A}"/>
            </a:ext>
          </a:extLst>
        </xdr:cNvPr>
        <xdr:cNvSpPr/>
      </xdr:nvSpPr>
      <xdr:spPr>
        <a:xfrm>
          <a:off x="5715762" y="4513325"/>
          <a:ext cx="36830" cy="5080"/>
        </a:xfrm>
        <a:custGeom>
          <a:avLst/>
          <a:gdLst/>
          <a:ahLst/>
          <a:cxnLst/>
          <a:rect l="0" t="0" r="0" b="0"/>
          <a:pathLst>
            <a:path w="36830" h="5080">
              <a:moveTo>
                <a:pt x="36575" y="0"/>
              </a:moveTo>
              <a:lnTo>
                <a:pt x="0" y="0"/>
              </a:lnTo>
              <a:lnTo>
                <a:pt x="0" y="4572"/>
              </a:lnTo>
              <a:lnTo>
                <a:pt x="36575" y="4572"/>
              </a:lnTo>
              <a:lnTo>
                <a:pt x="36575" y="0"/>
              </a:lnTo>
              <a:close/>
            </a:path>
          </a:pathLst>
        </a:custGeom>
        <a:solidFill>
          <a:srgbClr val="0000FF"/>
        </a:solidFill>
      </xdr:spPr>
    </xdr:sp>
    <xdr:clientData/>
  </xdr:oneCellAnchor>
  <xdr:oneCellAnchor>
    <xdr:from>
      <xdr:col>8</xdr:col>
      <xdr:colOff>16002</xdr:colOff>
      <xdr:row>54</xdr:row>
      <xdr:rowOff>474726</xdr:rowOff>
    </xdr:from>
    <xdr:ext cx="826135" cy="5080"/>
    <xdr:sp macro="" textlink="">
      <xdr:nvSpPr>
        <xdr:cNvPr id="8" name="Shape 4">
          <a:extLst>
            <a:ext uri="{FF2B5EF4-FFF2-40B4-BE49-F238E27FC236}">
              <a16:creationId xmlns:a16="http://schemas.microsoft.com/office/drawing/2014/main" id="{EC0E626C-8984-49F5-BABC-015AE534E625}"/>
            </a:ext>
          </a:extLst>
        </xdr:cNvPr>
        <xdr:cNvSpPr/>
      </xdr:nvSpPr>
      <xdr:spPr>
        <a:xfrm>
          <a:off x="5715762" y="2455926"/>
          <a:ext cx="826135" cy="5080"/>
        </a:xfrm>
        <a:custGeom>
          <a:avLst/>
          <a:gdLst/>
          <a:ahLst/>
          <a:cxnLst/>
          <a:rect l="0" t="0" r="0" b="0"/>
          <a:pathLst>
            <a:path w="826135" h="5080">
              <a:moveTo>
                <a:pt x="826007" y="0"/>
              </a:moveTo>
              <a:lnTo>
                <a:pt x="0" y="0"/>
              </a:lnTo>
              <a:lnTo>
                <a:pt x="0" y="4572"/>
              </a:lnTo>
              <a:lnTo>
                <a:pt x="826007" y="4572"/>
              </a:lnTo>
              <a:lnTo>
                <a:pt x="826007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17A48C-F42C-4B7E-B065-E14FE72C5C3F}" name="Tableau2" displayName="Tableau2" ref="A1:F582" totalsRowShown="0" headerRowBorderDxfId="20" tableBorderDxfId="19" totalsRowBorderDxfId="18">
  <autoFilter ref="A1:F582" xr:uid="{00000000-0001-0000-0200-000000000000}"/>
  <sortState xmlns:xlrd2="http://schemas.microsoft.com/office/spreadsheetml/2017/richdata2" ref="A2:F582">
    <sortCondition ref="A1:A582"/>
  </sortState>
  <tableColumns count="6">
    <tableColumn id="1" xr3:uid="{CE9289ED-A79B-4AEE-8796-E9DB6BD0EC34}" name="CODE POSTAL / POSTCODE" dataDxfId="17"/>
    <tableColumn id="2" xr3:uid="{A53521E1-48B2-480A-B296-0C1C4914C0B1}" name="STAD - GEMEENTE / VILLE - COMMUNE" dataDxfId="16"/>
    <tableColumn id="3" xr3:uid="{E2975BA6-A139-4BD0-A004-BD9C89A40B5B}" name="NETWERK VOLWASSENEN/ RESEAU ADULTES " dataDxfId="15"/>
    <tableColumn id="4" xr3:uid="{1BE52705-CABB-478E-B78C-DEF2E0D56FFD}" name="WEBSITE NETWERK/ SITE WEB RESEAU" dataDxfId="14" dataCellStyle="Lien hypertexte"/>
    <tableColumn id="5" xr3:uid="{E246BBFA-8691-4DC5-9379-D43DDB9ED9DF}" name="NETWERK KINDEREN EN JONGEREN / RESEAU ENFANTS ET ADOLESCENTS" dataDxfId="13"/>
    <tableColumn id="6" xr3:uid="{115F4B54-A26D-4DB1-8F96-615F78FDF30A}" name="WEBSITE NETWERK/ SITE WEB RESEAU2" dataDxfId="12" dataCellStyle="Lien hypertext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2B21E7-D71A-453C-89A9-E8E3CCDD3ABF}" name="Tableau3" displayName="Tableau3" ref="B2:J89" totalsRowShown="0" headerRowBorderDxfId="11" tableBorderDxfId="10" totalsRowBorderDxfId="9">
  <autoFilter ref="B2:J89" xr:uid="{D72B21E7-D71A-453C-89A9-E8E3CCDD3ABF}"/>
  <tableColumns count="9">
    <tableColumn id="13" xr3:uid="{29F4EE17-617E-463A-82A1-1D29A70D2898}" name="Nombre occurrences 2" dataDxfId="8" dataCellStyle="Normal 2">
      <calculatedColumnFormula>C3&amp;"_"&amp;D3</calculatedColumnFormula>
    </tableColumn>
    <tableColumn id="1" xr3:uid="{905D5057-8A0E-4244-A5F5-90FE45414141}" name="Réseau" dataDxfId="7" dataCellStyle="Normal 2"/>
    <tableColumn id="14" xr3:uid="{C3B0757E-406C-40E2-ACD7-6F7051C9DF14}" name="Nombre occurrences" dataDxfId="6" dataCellStyle="Normal 2"/>
    <tableColumn id="2" xr3:uid="{06EE1A9B-F426-436F-AEA8-AB7957586D39}" name="nom de l’équipe_x000a_mobile" dataDxfId="5" dataCellStyle="Normal 2"/>
    <tableColumn id="3" xr3:uid="{3FA52BD1-CE3B-4716-945E-6D73FA43782E}" name="numéros de_x000a_contact" dataDxfId="4"/>
    <tableColumn id="4" xr3:uid="{274AC0F2-2A4D-4585-98E0-2143585B9DB4}" name="heures d’accès" dataDxfId="3"/>
    <tableColumn id="5" xr3:uid="{1B9EB36E-E79A-477D-889D-130ABC070D33}" name="adresse" dataDxfId="2"/>
    <tableColumn id="6" xr3:uid="{47ACC34C-AA81-4810-BF11-C58ADF858DE8}" name="email / site web" dataDxfId="1" dataCellStyle="Normal 2"/>
    <tableColumn id="7" xr3:uid="{9AC0651C-B551-4EBD-B907-695089976491}" name="Réseau2" dataDxfId="0" dataCellStyle="Normal 2">
      <calculatedColumnFormula>$C3&amp;"_"&amp;$D3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Personnalisé 3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reseau107bw.be/" TargetMode="External"/><Relationship Id="rId18" Type="http://schemas.openxmlformats.org/officeDocument/2006/relationships/hyperlink" Target="http://www.resme.be/" TargetMode="External"/><Relationship Id="rId26" Type="http://schemas.openxmlformats.org/officeDocument/2006/relationships/hyperlink" Target="https://www.savha.be/" TargetMode="External"/><Relationship Id="rId39" Type="http://schemas.openxmlformats.org/officeDocument/2006/relationships/hyperlink" Target="https://www.wingg.be/" TargetMode="External"/><Relationship Id="rId21" Type="http://schemas.openxmlformats.org/officeDocument/2006/relationships/hyperlink" Target="http://www.resme.be/" TargetMode="External"/><Relationship Id="rId34" Type="http://schemas.openxmlformats.org/officeDocument/2006/relationships/hyperlink" Target="http://www.pakt.be/" TargetMode="External"/><Relationship Id="rId42" Type="http://schemas.openxmlformats.org/officeDocument/2006/relationships/hyperlink" Target="https://www.radar.be/" TargetMode="External"/><Relationship Id="rId47" Type="http://schemas.openxmlformats.org/officeDocument/2006/relationships/hyperlink" Target="https://www.yuneco.be/" TargetMode="External"/><Relationship Id="rId50" Type="http://schemas.openxmlformats.org/officeDocument/2006/relationships/hyperlink" Target="http://www.bru-stars.be/" TargetMode="External"/><Relationship Id="rId55" Type="http://schemas.openxmlformats.org/officeDocument/2006/relationships/hyperlink" Target="https://www.rheseau.be/" TargetMode="External"/><Relationship Id="rId63" Type="http://schemas.openxmlformats.org/officeDocument/2006/relationships/printerSettings" Target="../printerSettings/printerSettings2.bin"/><Relationship Id="rId7" Type="http://schemas.openxmlformats.org/officeDocument/2006/relationships/hyperlink" Target="https://www.ggzkempen.be/" TargetMode="External"/><Relationship Id="rId2" Type="http://schemas.openxmlformats.org/officeDocument/2006/relationships/hyperlink" Target="http://www.netwerkggzregionw-vl.be/" TargetMode="External"/><Relationship Id="rId16" Type="http://schemas.openxmlformats.org/officeDocument/2006/relationships/hyperlink" Target="https://www.reseausantenamur.be/" TargetMode="External"/><Relationship Id="rId20" Type="http://schemas.openxmlformats.org/officeDocument/2006/relationships/hyperlink" Target="https://www.reseau-proxirelux.be/" TargetMode="External"/><Relationship Id="rId29" Type="http://schemas.openxmlformats.org/officeDocument/2006/relationships/hyperlink" Target="https://www.netwerkreling.be/" TargetMode="External"/><Relationship Id="rId41" Type="http://schemas.openxmlformats.org/officeDocument/2006/relationships/hyperlink" Target="https://www.radar.be/" TargetMode="External"/><Relationship Id="rId54" Type="http://schemas.openxmlformats.org/officeDocument/2006/relationships/hyperlink" Target="https://www.rheseau.be/" TargetMode="External"/><Relationship Id="rId62" Type="http://schemas.openxmlformats.org/officeDocument/2006/relationships/hyperlink" Target="https://matilda-lux.be/" TargetMode="External"/><Relationship Id="rId1" Type="http://schemas.openxmlformats.org/officeDocument/2006/relationships/hyperlink" Target="http://www.107bru.be/" TargetMode="External"/><Relationship Id="rId6" Type="http://schemas.openxmlformats.org/officeDocument/2006/relationships/hyperlink" Target="https://www.ggzads.be/" TargetMode="External"/><Relationship Id="rId11" Type="http://schemas.openxmlformats.org/officeDocument/2006/relationships/hyperlink" Target="https://noolim.net/" TargetMode="External"/><Relationship Id="rId24" Type="http://schemas.openxmlformats.org/officeDocument/2006/relationships/hyperlink" Target="https://www.reseaumosaique.be/" TargetMode="External"/><Relationship Id="rId32" Type="http://schemas.openxmlformats.org/officeDocument/2006/relationships/hyperlink" Target="https://www.ggzkempen.be/" TargetMode="External"/><Relationship Id="rId37" Type="http://schemas.openxmlformats.org/officeDocument/2006/relationships/hyperlink" Target="http://www.netwerkggzregionw-vl.be/" TargetMode="External"/><Relationship Id="rId40" Type="http://schemas.openxmlformats.org/officeDocument/2006/relationships/hyperlink" Target="https://www.wingg.be/" TargetMode="External"/><Relationship Id="rId45" Type="http://schemas.openxmlformats.org/officeDocument/2006/relationships/hyperlink" Target="https://www.ligant.be/" TargetMode="External"/><Relationship Id="rId53" Type="http://schemas.openxmlformats.org/officeDocument/2006/relationships/hyperlink" Target="http://www.archipelbw.be/" TargetMode="External"/><Relationship Id="rId58" Type="http://schemas.openxmlformats.org/officeDocument/2006/relationships/hyperlink" Target="https://www.reseau-sante-kirikou.be/" TargetMode="External"/><Relationship Id="rId5" Type="http://schemas.openxmlformats.org/officeDocument/2006/relationships/hyperlink" Target="http://www.pakt.be/" TargetMode="External"/><Relationship Id="rId15" Type="http://schemas.openxmlformats.org/officeDocument/2006/relationships/hyperlink" Target="https://www.reseaumosaique.be/" TargetMode="External"/><Relationship Id="rId23" Type="http://schemas.openxmlformats.org/officeDocument/2006/relationships/hyperlink" Target="https://www.reseausantenamur.be/" TargetMode="External"/><Relationship Id="rId28" Type="http://schemas.openxmlformats.org/officeDocument/2006/relationships/hyperlink" Target="https://noolim.net/" TargetMode="External"/><Relationship Id="rId36" Type="http://schemas.openxmlformats.org/officeDocument/2006/relationships/hyperlink" Target="https://www.psyzuid.be/" TargetMode="External"/><Relationship Id="rId49" Type="http://schemas.openxmlformats.org/officeDocument/2006/relationships/hyperlink" Target="https://www.yuneco.be/" TargetMode="External"/><Relationship Id="rId57" Type="http://schemas.openxmlformats.org/officeDocument/2006/relationships/hyperlink" Target="https://www.reseau-sante-kirikou.be/" TargetMode="External"/><Relationship Id="rId61" Type="http://schemas.openxmlformats.org/officeDocument/2006/relationships/hyperlink" Target="https://matilda-lux.be/" TargetMode="External"/><Relationship Id="rId10" Type="http://schemas.openxmlformats.org/officeDocument/2006/relationships/hyperlink" Target="https://www.netwerkreling.be/" TargetMode="External"/><Relationship Id="rId19" Type="http://schemas.openxmlformats.org/officeDocument/2006/relationships/hyperlink" Target="https://www.reseau-proxirelux.be/" TargetMode="External"/><Relationship Id="rId31" Type="http://schemas.openxmlformats.org/officeDocument/2006/relationships/hyperlink" Target="https://www.netwerksara.be/" TargetMode="External"/><Relationship Id="rId44" Type="http://schemas.openxmlformats.org/officeDocument/2006/relationships/hyperlink" Target="http://pangg0-18.be/" TargetMode="External"/><Relationship Id="rId52" Type="http://schemas.openxmlformats.org/officeDocument/2006/relationships/hyperlink" Target="http://www.archipelbw.be/" TargetMode="External"/><Relationship Id="rId60" Type="http://schemas.openxmlformats.org/officeDocument/2006/relationships/hyperlink" Target="https://realism0-18.be/" TargetMode="External"/><Relationship Id="rId4" Type="http://schemas.openxmlformats.org/officeDocument/2006/relationships/hyperlink" Target="https://www.netwerkkwadraat.be/" TargetMode="External"/><Relationship Id="rId9" Type="http://schemas.openxmlformats.org/officeDocument/2006/relationships/hyperlink" Target="https://www.netwerkemergo.be/" TargetMode="External"/><Relationship Id="rId14" Type="http://schemas.openxmlformats.org/officeDocument/2006/relationships/hyperlink" Target="http://www.reseaupartenaires107.be/" TargetMode="External"/><Relationship Id="rId22" Type="http://schemas.openxmlformats.org/officeDocument/2006/relationships/hyperlink" Target="http://www.psy107liege.be/" TargetMode="External"/><Relationship Id="rId27" Type="http://schemas.openxmlformats.org/officeDocument/2006/relationships/hyperlink" Target="http://www.diletti.be/" TargetMode="External"/><Relationship Id="rId30" Type="http://schemas.openxmlformats.org/officeDocument/2006/relationships/hyperlink" Target="https://www.netwerkemergo.be/" TargetMode="External"/><Relationship Id="rId35" Type="http://schemas.openxmlformats.org/officeDocument/2006/relationships/hyperlink" Target="https://www.netwerkkwadraat.be/" TargetMode="External"/><Relationship Id="rId43" Type="http://schemas.openxmlformats.org/officeDocument/2006/relationships/hyperlink" Target="http://pangg0-18.be/" TargetMode="External"/><Relationship Id="rId48" Type="http://schemas.openxmlformats.org/officeDocument/2006/relationships/hyperlink" Target="https://www.yuneco.be/" TargetMode="External"/><Relationship Id="rId56" Type="http://schemas.openxmlformats.org/officeDocument/2006/relationships/hyperlink" Target="https://www.rheseau.be/" TargetMode="External"/><Relationship Id="rId64" Type="http://schemas.openxmlformats.org/officeDocument/2006/relationships/table" Target="../tables/table1.xml"/><Relationship Id="rId8" Type="http://schemas.openxmlformats.org/officeDocument/2006/relationships/hyperlink" Target="https://www.netwerksara.be/" TargetMode="External"/><Relationship Id="rId51" Type="http://schemas.openxmlformats.org/officeDocument/2006/relationships/hyperlink" Target="http://www.bru-stars.be/" TargetMode="External"/><Relationship Id="rId3" Type="http://schemas.openxmlformats.org/officeDocument/2006/relationships/hyperlink" Target="https://www.psyzuid.be/" TargetMode="External"/><Relationship Id="rId12" Type="http://schemas.openxmlformats.org/officeDocument/2006/relationships/hyperlink" Target="http://www.diletti.be/" TargetMode="External"/><Relationship Id="rId17" Type="http://schemas.openxmlformats.org/officeDocument/2006/relationships/hyperlink" Target="http://www.psy107liege.be/" TargetMode="External"/><Relationship Id="rId25" Type="http://schemas.openxmlformats.org/officeDocument/2006/relationships/hyperlink" Target="http://www.reseaupartenaires107.be/" TargetMode="External"/><Relationship Id="rId33" Type="http://schemas.openxmlformats.org/officeDocument/2006/relationships/hyperlink" Target="https://www.ggzads.be/" TargetMode="External"/><Relationship Id="rId38" Type="http://schemas.openxmlformats.org/officeDocument/2006/relationships/hyperlink" Target="http://www.107bru.be/" TargetMode="External"/><Relationship Id="rId46" Type="http://schemas.openxmlformats.org/officeDocument/2006/relationships/hyperlink" Target="https://www.ligant.be/" TargetMode="External"/><Relationship Id="rId59" Type="http://schemas.openxmlformats.org/officeDocument/2006/relationships/hyperlink" Target="https://realism0-18.be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act.pleiade@pleiade.eu" TargetMode="External"/><Relationship Id="rId18" Type="http://schemas.openxmlformats.org/officeDocument/2006/relationships/hyperlink" Target="mailto:Virginie.Blieck@mtkwadraat.be" TargetMode="External"/><Relationship Id="rId26" Type="http://schemas.openxmlformats.org/officeDocument/2006/relationships/hyperlink" Target="mailto:info@amphora.cigb.be" TargetMode="External"/><Relationship Id="rId39" Type="http://schemas.openxmlformats.org/officeDocument/2006/relationships/hyperlink" Target="mailto:cindy.puyenbroeck@multiversum.broedersvanliefde.be" TargetMode="External"/><Relationship Id="rId21" Type="http://schemas.openxmlformats.org/officeDocument/2006/relationships/hyperlink" Target="mailto:2a.kernteamoostendeveurne@netwerkggzregionw-vl.be" TargetMode="External"/><Relationship Id="rId34" Type="http://schemas.openxmlformats.org/officeDocument/2006/relationships/hyperlink" Target="mailto:koen.vanrompaey@zna.be" TargetMode="External"/><Relationship Id="rId42" Type="http://schemas.openxmlformats.org/officeDocument/2006/relationships/hyperlink" Target="mailto:ckb@ggzkempen.be" TargetMode="External"/><Relationship Id="rId47" Type="http://schemas.openxmlformats.org/officeDocument/2006/relationships/hyperlink" Target="mailto:ckb@ggzkempen.be" TargetMode="External"/><Relationship Id="rId50" Type="http://schemas.openxmlformats.org/officeDocument/2006/relationships/hyperlink" Target="mailto:kaat.ghyselen@dehulster.be" TargetMode="External"/><Relationship Id="rId55" Type="http://schemas.openxmlformats.org/officeDocument/2006/relationships/hyperlink" Target="mailto:mobielcrisisteam@uzleuven.be" TargetMode="External"/><Relationship Id="rId63" Type="http://schemas.openxmlformats.org/officeDocument/2006/relationships/hyperlink" Target="mailto:mctzuid@reling.be" TargetMode="External"/><Relationship Id="rId68" Type="http://schemas.openxmlformats.org/officeDocument/2006/relationships/hyperlink" Target="mailto:mhtnoordlimburg@reling.be" TargetMode="External"/><Relationship Id="rId76" Type="http://schemas.openxmlformats.org/officeDocument/2006/relationships/hyperlink" Target="mailto:bart.peleman@hieronymus.be" TargetMode="External"/><Relationship Id="rId84" Type="http://schemas.openxmlformats.org/officeDocument/2006/relationships/hyperlink" Target="mailto:emc107-saintluc@uclouvain.be" TargetMode="External"/><Relationship Id="rId89" Type="http://schemas.openxmlformats.org/officeDocument/2006/relationships/hyperlink" Target="mailto:moveoplus@hermesplus.be" TargetMode="External"/><Relationship Id="rId7" Type="http://schemas.openxmlformats.org/officeDocument/2006/relationships/hyperlink" Target="mailto:contact.pleiade@pleiade.eu" TargetMode="External"/><Relationship Id="rId71" Type="http://schemas.openxmlformats.org/officeDocument/2006/relationships/hyperlink" Target="mailto:mobielteam.midden@noolim.net" TargetMode="External"/><Relationship Id="rId92" Type="http://schemas.openxmlformats.org/officeDocument/2006/relationships/table" Target="../tables/table2.xml"/><Relationship Id="rId2" Type="http://schemas.openxmlformats.org/officeDocument/2006/relationships/hyperlink" Target="mailto:constellationbw@cspo.be" TargetMode="External"/><Relationship Id="rId16" Type="http://schemas.openxmlformats.org/officeDocument/2006/relationships/hyperlink" Target="mailto:valerie.bauwens@em2a.ha" TargetMode="External"/><Relationship Id="rId29" Type="http://schemas.openxmlformats.org/officeDocument/2006/relationships/hyperlink" Target="https://www.multiversum.care/nieuwesite/geestelijke-gezondheidszorg-eigen-leefomgeving/" TargetMode="External"/><Relationship Id="rId11" Type="http://schemas.openxmlformats.org/officeDocument/2006/relationships/hyperlink" Target="mailto:equipemobile2b@em2b.hainaut-est.be" TargetMode="External"/><Relationship Id="rId24" Type="http://schemas.openxmlformats.org/officeDocument/2006/relationships/hyperlink" Target="mailto:dominique.degrande@covias.be" TargetMode="External"/><Relationship Id="rId32" Type="http://schemas.openxmlformats.org/officeDocument/2006/relationships/hyperlink" Target="mailto:stijn.weyts@zna.be" TargetMode="External"/><Relationship Id="rId37" Type="http://schemas.openxmlformats.org/officeDocument/2006/relationships/hyperlink" Target="https://www.multiversum.care/nieuwesite/geestelijke-gezondheidszorg-eigen-leefomgeving/" TargetMode="External"/><Relationship Id="rId40" Type="http://schemas.openxmlformats.org/officeDocument/2006/relationships/hyperlink" Target="https://www.multiversum.care/nieuwesite/geestelijke-gezondheidszorg-eigen-leefomgeving/" TargetMode="External"/><Relationship Id="rId45" Type="http://schemas.openxmlformats.org/officeDocument/2006/relationships/hyperlink" Target="http://www.ggzkempen.be/zorgaanbod_AMT.htm" TargetMode="External"/><Relationship Id="rId53" Type="http://schemas.openxmlformats.org/officeDocument/2006/relationships/hyperlink" Target="mailto:mobielteamhestia@fracarita.org" TargetMode="External"/><Relationship Id="rId58" Type="http://schemas.openxmlformats.org/officeDocument/2006/relationships/hyperlink" Target="mailto:janne.vermeire@pakt.be" TargetMode="External"/><Relationship Id="rId66" Type="http://schemas.openxmlformats.org/officeDocument/2006/relationships/hyperlink" Target="mailto:mhtherkenrode@reling.be" TargetMode="External"/><Relationship Id="rId74" Type="http://schemas.openxmlformats.org/officeDocument/2006/relationships/hyperlink" Target="mailto:mctpharos.asse@olvz-aalst.be" TargetMode="External"/><Relationship Id="rId79" Type="http://schemas.openxmlformats.org/officeDocument/2006/relationships/hyperlink" Target="mailto:assessmentteam@pakt.be" TargetMode="External"/><Relationship Id="rId87" Type="http://schemas.openxmlformats.org/officeDocument/2006/relationships/hyperlink" Target="mailto:info@mobiwest.net" TargetMode="External"/><Relationship Id="rId5" Type="http://schemas.openxmlformats.org/officeDocument/2006/relationships/hyperlink" Target="mailto:spadi@isosl.be" TargetMode="External"/><Relationship Id="rId61" Type="http://schemas.openxmlformats.org/officeDocument/2006/relationships/hyperlink" Target="mailto:nele.hageman@pakt.be" TargetMode="External"/><Relationship Id="rId82" Type="http://schemas.openxmlformats.org/officeDocument/2006/relationships/hyperlink" Target="mailto:els.mathys@pcariadne.broedersvanliefde.be" TargetMode="External"/><Relationship Id="rId90" Type="http://schemas.openxmlformats.org/officeDocument/2006/relationships/hyperlink" Target="mailto:tela@p107bxl-est.be" TargetMode="External"/><Relationship Id="rId19" Type="http://schemas.openxmlformats.org/officeDocument/2006/relationships/hyperlink" Target="mailto:Virginie.Blieck@mtkwadraat.be" TargetMode="External"/><Relationship Id="rId14" Type="http://schemas.openxmlformats.org/officeDocument/2006/relationships/hyperlink" Target="mailto:lierneux.psy107@isosl.be" TargetMode="External"/><Relationship Id="rId22" Type="http://schemas.openxmlformats.org/officeDocument/2006/relationships/hyperlink" Target="mailto:greet.verhellen@covias.be" TargetMode="External"/><Relationship Id="rId27" Type="http://schemas.openxmlformats.org/officeDocument/2006/relationships/hyperlink" Target="mailto:mobiel.crisisteam.emergo@emmaus.be" TargetMode="External"/><Relationship Id="rId30" Type="http://schemas.openxmlformats.org/officeDocument/2006/relationships/hyperlink" Target="mailto:johan.heyrman@multiversum.broedersvanliefde.be" TargetMode="External"/><Relationship Id="rId35" Type="http://schemas.openxmlformats.org/officeDocument/2006/relationships/hyperlink" Target="https://www.pzbethanienhuis.be/hulp-nodig/vind-de-gepaste-zorg/langdurige-zorg/hulp-nodig/hoe-kunnen-we-jou-helpen/mobiel" TargetMode="External"/><Relationship Id="rId43" Type="http://schemas.openxmlformats.org/officeDocument/2006/relationships/hyperlink" Target="mailto:lz@ggzkempen.be" TargetMode="External"/><Relationship Id="rId48" Type="http://schemas.openxmlformats.org/officeDocument/2006/relationships/hyperlink" Target="mailto:lz@ggzkempen.be" TargetMode="External"/><Relationship Id="rId56" Type="http://schemas.openxmlformats.org/officeDocument/2006/relationships/hyperlink" Target="mailto:pieter.vanackere@pakt.be" TargetMode="External"/><Relationship Id="rId64" Type="http://schemas.openxmlformats.org/officeDocument/2006/relationships/hyperlink" Target="mailto:mctnoord@reling.be" TargetMode="External"/><Relationship Id="rId69" Type="http://schemas.openxmlformats.org/officeDocument/2006/relationships/hyperlink" Target="mailto:mobielcrisisteam@noolim.net" TargetMode="External"/><Relationship Id="rId77" Type="http://schemas.openxmlformats.org/officeDocument/2006/relationships/hyperlink" Target="mailto:bartvandevoorde@promente.be" TargetMode="External"/><Relationship Id="rId8" Type="http://schemas.openxmlformats.org/officeDocument/2006/relationships/hyperlink" Target="mailto:lierneux.psy107@isosl.be" TargetMode="External"/><Relationship Id="rId51" Type="http://schemas.openxmlformats.org/officeDocument/2006/relationships/hyperlink" Target="mailto:kaat.ghyselen@dehulster.be" TargetMode="External"/><Relationship Id="rId72" Type="http://schemas.openxmlformats.org/officeDocument/2006/relationships/hyperlink" Target="mailto:mobielteam.zuid@noolim.net" TargetMode="External"/><Relationship Id="rId80" Type="http://schemas.openxmlformats.org/officeDocument/2006/relationships/hyperlink" Target="mailto:bea.fouquaert@gpn.be" TargetMode="External"/><Relationship Id="rId85" Type="http://schemas.openxmlformats.org/officeDocument/2006/relationships/hyperlink" Target="mailto:tandemplus@hermesplus.be" TargetMode="External"/><Relationship Id="rId3" Type="http://schemas.openxmlformats.org/officeDocument/2006/relationships/hyperlink" Target="mailto:diapazon@vivalia.be" TargetMode="External"/><Relationship Id="rId12" Type="http://schemas.openxmlformats.org/officeDocument/2006/relationships/hyperlink" Target="mailto:diapazon@vivalia.be" TargetMode="External"/><Relationship Id="rId17" Type="http://schemas.openxmlformats.org/officeDocument/2006/relationships/hyperlink" Target="mailto:equipesmobiles@marronniers.be" TargetMode="External"/><Relationship Id="rId25" Type="http://schemas.openxmlformats.org/officeDocument/2006/relationships/hyperlink" Target="mailto:info@impact.cigb.be" TargetMode="External"/><Relationship Id="rId33" Type="http://schemas.openxmlformats.org/officeDocument/2006/relationships/hyperlink" Target="https://www.zna.be/nl/volwassenenpsychiatrie/langdurige-zorg/mpt" TargetMode="External"/><Relationship Id="rId38" Type="http://schemas.openxmlformats.org/officeDocument/2006/relationships/hyperlink" Target="mailto:cindy.puyenbroeck@multiversum.broedersvanliefde.be" TargetMode="External"/><Relationship Id="rId46" Type="http://schemas.openxmlformats.org/officeDocument/2006/relationships/hyperlink" Target="http://www.ggzkempen.be/zorgaanbod_AMT.htm" TargetMode="External"/><Relationship Id="rId59" Type="http://schemas.openxmlformats.org/officeDocument/2006/relationships/hyperlink" Target="mailto:isabelle.vanwingene@pakt.be" TargetMode="External"/><Relationship Id="rId67" Type="http://schemas.openxmlformats.org/officeDocument/2006/relationships/hyperlink" Target="mailto:mhtwest@reling.be" TargetMode="External"/><Relationship Id="rId20" Type="http://schemas.openxmlformats.org/officeDocument/2006/relationships/hyperlink" Target="mailto:2a.kernteam@netwerkggzregionw-vl.be" TargetMode="External"/><Relationship Id="rId41" Type="http://schemas.openxmlformats.org/officeDocument/2006/relationships/hyperlink" Target="http://www.ggzkempen.be/zorgaanbod_AMT.htm" TargetMode="External"/><Relationship Id="rId54" Type="http://schemas.openxmlformats.org/officeDocument/2006/relationships/hyperlink" Target="mailto:mobielcrisisteam@uzleuven.be" TargetMode="External"/><Relationship Id="rId62" Type="http://schemas.openxmlformats.org/officeDocument/2006/relationships/hyperlink" Target="mailto:lieselot.coppens@pakt.be" TargetMode="External"/><Relationship Id="rId70" Type="http://schemas.openxmlformats.org/officeDocument/2006/relationships/hyperlink" Target="mailto:mobielteam.noord@noolim.net" TargetMode="External"/><Relationship Id="rId75" Type="http://schemas.openxmlformats.org/officeDocument/2006/relationships/hyperlink" Target="mailto:sppit@alexgrimbergen.fracarita.org" TargetMode="External"/><Relationship Id="rId83" Type="http://schemas.openxmlformats.org/officeDocument/2006/relationships/hyperlink" Target="mailto:pieter.vanackere@pakt.be" TargetMode="External"/><Relationship Id="rId88" Type="http://schemas.openxmlformats.org/officeDocument/2006/relationships/hyperlink" Target="mailto:tractor@psc-elsene.be" TargetMode="External"/><Relationship Id="rId91" Type="http://schemas.openxmlformats.org/officeDocument/2006/relationships/drawing" Target="../drawings/drawing1.xml"/><Relationship Id="rId1" Type="http://schemas.openxmlformats.org/officeDocument/2006/relationships/hyperlink" Target="mailto:info@constellation-bw-ouest.be" TargetMode="External"/><Relationship Id="rId6" Type="http://schemas.openxmlformats.org/officeDocument/2006/relationships/hyperlink" Target="mailto:emc107@cnda.be" TargetMode="External"/><Relationship Id="rId15" Type="http://schemas.openxmlformats.org/officeDocument/2006/relationships/hyperlink" Target="mailto:frederic.joassin@chpchene.be" TargetMode="External"/><Relationship Id="rId23" Type="http://schemas.openxmlformats.org/officeDocument/2006/relationships/hyperlink" Target="mailto:arne.dekesel@covias.bemartine.verbeeke@covias.be" TargetMode="External"/><Relationship Id="rId28" Type="http://schemas.openxmlformats.org/officeDocument/2006/relationships/hyperlink" Target="mailto:mobiel.team.emergo@emmaus.be" TargetMode="External"/><Relationship Id="rId36" Type="http://schemas.openxmlformats.org/officeDocument/2006/relationships/hyperlink" Target="mailto:Dorien.Janssens@Emmaus.be" TargetMode="External"/><Relationship Id="rId49" Type="http://schemas.openxmlformats.org/officeDocument/2006/relationships/hyperlink" Target="mailto:kaat.ghyselen@dehulster.be" TargetMode="External"/><Relationship Id="rId57" Type="http://schemas.openxmlformats.org/officeDocument/2006/relationships/hyperlink" Target="mailto:luc.welvaert@pakt.be" TargetMode="External"/><Relationship Id="rId10" Type="http://schemas.openxmlformats.org/officeDocument/2006/relationships/hyperlink" Target="mailto:equipesmobiles@marronniers.be" TargetMode="External"/><Relationship Id="rId31" Type="http://schemas.openxmlformats.org/officeDocument/2006/relationships/hyperlink" Target="https://www.zna.be/nl/volwassenenpsychiatrie/MCTA" TargetMode="External"/><Relationship Id="rId44" Type="http://schemas.openxmlformats.org/officeDocument/2006/relationships/hyperlink" Target="http://www.ggzkempen.be/zorgaanbod_AMT.htm" TargetMode="External"/><Relationship Id="rId52" Type="http://schemas.openxmlformats.org/officeDocument/2006/relationships/hyperlink" Target="mailto:mobielteamleuven@fracarita.org" TargetMode="External"/><Relationship Id="rId60" Type="http://schemas.openxmlformats.org/officeDocument/2006/relationships/hyperlink" Target="mailto:dave.bols@pakt.be" TargetMode="External"/><Relationship Id="rId65" Type="http://schemas.openxmlformats.org/officeDocument/2006/relationships/hyperlink" Target="mailto:BTeamZuid@reling.be" TargetMode="External"/><Relationship Id="rId73" Type="http://schemas.openxmlformats.org/officeDocument/2006/relationships/hyperlink" Target="mailto:mctpharos@uzbrussel.be" TargetMode="External"/><Relationship Id="rId78" Type="http://schemas.openxmlformats.org/officeDocument/2006/relationships/hyperlink" Target="mailto:els.mathys@pcariadne.broedersvanliefde.be" TargetMode="External"/><Relationship Id="rId81" Type="http://schemas.openxmlformats.org/officeDocument/2006/relationships/hyperlink" Target="mailto:bea.fouquaert@gpn.be" TargetMode="External"/><Relationship Id="rId86" Type="http://schemas.openxmlformats.org/officeDocument/2006/relationships/hyperlink" Target="mailto:info.107@gmail.com" TargetMode="External"/><Relationship Id="rId4" Type="http://schemas.openxmlformats.org/officeDocument/2006/relationships/hyperlink" Target="mailto:psy107@chc.be" TargetMode="External"/><Relationship Id="rId9" Type="http://schemas.openxmlformats.org/officeDocument/2006/relationships/hyperlink" Target="mailto:frederic.joassin@chpchene.b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EB603-DB72-4E2D-A68D-9E7A983784A7}">
  <sheetPr codeName="Feuil1"/>
  <dimension ref="A1:Q14"/>
  <sheetViews>
    <sheetView showGridLines="0" showZeros="0" tabSelected="1" workbookViewId="0">
      <selection activeCell="E7" sqref="E7"/>
    </sheetView>
  </sheetViews>
  <sheetFormatPr baseColWidth="10" defaultRowHeight="14.4"/>
  <cols>
    <col min="1" max="1" width="1.33203125" style="101" customWidth="1"/>
    <col min="2" max="2" width="10.6640625" bestFit="1" customWidth="1"/>
    <col min="3" max="3" width="4.33203125" hidden="1" customWidth="1"/>
    <col min="4" max="4" width="24.44140625" customWidth="1"/>
    <col min="5" max="5" width="36.109375" customWidth="1"/>
    <col min="6" max="6" width="9.109375" hidden="1" customWidth="1"/>
    <col min="7" max="7" width="22.21875" customWidth="1"/>
    <col min="8" max="8" width="18" customWidth="1"/>
    <col min="9" max="9" width="38.21875" customWidth="1"/>
    <col min="10" max="10" width="18.21875" customWidth="1"/>
    <col min="11" max="11" width="28.6640625" customWidth="1"/>
    <col min="13" max="13" width="5.21875" hidden="1" customWidth="1"/>
    <col min="14" max="14" width="3" hidden="1" customWidth="1"/>
    <col min="15" max="15" width="18" hidden="1" customWidth="1"/>
  </cols>
  <sheetData>
    <row r="1" spans="2:17" s="101" customFormat="1" ht="9" customHeight="1"/>
    <row r="2" spans="2:17" ht="43.2" customHeight="1">
      <c r="B2" s="94" t="s">
        <v>962</v>
      </c>
      <c r="C2" s="95"/>
      <c r="D2" s="96" t="s">
        <v>963</v>
      </c>
      <c r="E2" s="94" t="s">
        <v>964</v>
      </c>
      <c r="F2" s="94" t="s">
        <v>760</v>
      </c>
      <c r="G2" s="94" t="s">
        <v>965</v>
      </c>
      <c r="H2" s="96" t="s">
        <v>966</v>
      </c>
      <c r="I2" s="96" t="s">
        <v>967</v>
      </c>
      <c r="J2" s="94" t="s">
        <v>968</v>
      </c>
      <c r="K2" s="96" t="s">
        <v>969</v>
      </c>
      <c r="N2">
        <v>1</v>
      </c>
      <c r="O2" t="str">
        <f>VLOOKUP(D3&amp;"_"&amp;N2,Tableau3[],2,FALSE)</f>
        <v>Réseau Santé Namur</v>
      </c>
    </row>
    <row r="3" spans="2:17" ht="65.400000000000006" customHeight="1">
      <c r="B3" s="97">
        <v>5300</v>
      </c>
      <c r="C3" s="38">
        <f>MATCH(B3,Bevolking!A:A,0)-1</f>
        <v>316</v>
      </c>
      <c r="D3" s="98" t="str" cm="1">
        <f t="array" ref="D3">INDEX(Tableau2[],$C3,3)</f>
        <v>Réseau Santé Namur</v>
      </c>
      <c r="E3" s="99" t="str" cm="1">
        <f t="array" ref="E3">HYPERLINK(INDEX(Tableau2[],$C3,4))</f>
        <v>https://www.reseausantenamur.be/</v>
      </c>
      <c r="F3" s="82" t="str">
        <f>IFERROR(VLOOKUP($D$3&amp;"_"&amp;N2,Tableau3[],9,FALSE),"")</f>
        <v>Réseau Santé Namur_1</v>
      </c>
      <c r="G3" s="82" t="str">
        <f>IFERROR(VLOOKUP($D$3&amp;"_"&amp;N2,Tableau3[],4,FALSE),"")</f>
        <v>2A</v>
      </c>
      <c r="H3" s="82" t="str">
        <f>IFERROR(VLOOKUP($D$3&amp;"_"&amp;N2,Tableau3[],5,FALSE),"")</f>
        <v>081 / 40 88 91</v>
      </c>
      <c r="I3" s="82" t="str">
        <f>IFERROR(VLOOKUP($D$3&amp;"_"&amp;$N2,Tableau3[],6,FALSE),"")</f>
        <v>Lun - Ven : 8h30 à 21h
Weekend et jours fériés : 8h30 à 16H30</v>
      </c>
      <c r="J3" s="82" t="str">
        <f>IFERROR(VLOOKUP($D$3&amp;"_"&amp;$N2,Tableau3[],7,FALSE),"")</f>
        <v>Avenue cardinal Mercier 69 5000 Namur</v>
      </c>
      <c r="K3" s="82" t="str">
        <f>IFERROR(VLOOKUP($D$3&amp;"_"&amp;$N2,Tableau3[],8,FALSE),"")</f>
        <v>contact.pleiade@pleiade.eu</v>
      </c>
      <c r="M3" t="e" cm="1">
        <f t="array" ref="M3">MATCH(#REF!&amp;D3,Tableau3[nom de l’équipe
mobile]&amp;Tableau3[Réseau],0)</f>
        <v>#REF!</v>
      </c>
      <c r="N3">
        <v>2</v>
      </c>
      <c r="O3" t="str">
        <f>VLOOKUP($D$3&amp;"_"&amp;N3,Tableau3[],2,FALSE)</f>
        <v>Réseau Santé Namur</v>
      </c>
    </row>
    <row r="4" spans="2:17" ht="54.6" customHeight="1">
      <c r="B4" s="101"/>
      <c r="C4" s="101"/>
      <c r="D4" s="101"/>
      <c r="E4" s="102"/>
      <c r="F4" s="103" t="str">
        <f>IFERROR(VLOOKUP($D$3&amp;"_"&amp;N3,Tableau3[],9,FALSE),"")</f>
        <v>Réseau Santé Namur_2</v>
      </c>
      <c r="G4" s="104" t="str">
        <f>IFERROR(VLOOKUP($D$3&amp;"_"&amp;N3,Tableau3[],4,FALSE),"")</f>
        <v>2B</v>
      </c>
      <c r="H4" s="104" t="str">
        <f>IFERROR(VLOOKUP($D$3&amp;"_"&amp;N3,Tableau3[],5,FALSE),"")</f>
        <v>081 / 40 88 92</v>
      </c>
      <c r="I4" s="104" t="str">
        <f>IFERROR(VLOOKUP($D$3&amp;"_"&amp;$N3,Tableau3[],6,FALSE),"")</f>
        <v>Lun - Ven : 8h30 à 16h30</v>
      </c>
      <c r="J4" s="104" t="str">
        <f>IFERROR(VLOOKUP($D$3&amp;"_"&amp;$N3,Tableau3[],7,FALSE),"")</f>
        <v>Avenue cardinal Mercier 69 5000 Namur</v>
      </c>
      <c r="K4" s="104" t="str">
        <f>IFERROR(VLOOKUP($D$3&amp;"_"&amp;$N3,Tableau3[],8,FALSE),"")</f>
        <v>contact.pleiade@pleiade.eu</v>
      </c>
      <c r="M4" t="e">
        <f>M3+1</f>
        <v>#REF!</v>
      </c>
      <c r="N4">
        <v>3</v>
      </c>
      <c r="O4" t="e">
        <f>VLOOKUP($D$3&amp;"_"&amp;N4,Tableau3[],2,FALSE)</f>
        <v>#N/A</v>
      </c>
    </row>
    <row r="5" spans="2:17" ht="56.4" customHeight="1">
      <c r="B5" s="101"/>
      <c r="C5" s="101"/>
      <c r="D5" s="101"/>
      <c r="E5" s="101"/>
      <c r="F5" s="100" t="str">
        <f>IFERROR(VLOOKUP($D$3&amp;"_"&amp;N4,Tableau3[],9,FALSE),"")</f>
        <v/>
      </c>
      <c r="G5" s="82" t="str">
        <f>IFERROR(VLOOKUP($D$3&amp;"_"&amp;N4,Tableau3[],4,FALSE),"")</f>
        <v/>
      </c>
      <c r="H5" s="82" t="str">
        <f>IFERROR(VLOOKUP($D$3&amp;"_"&amp;N4,Tableau3[],5,FALSE),"")</f>
        <v/>
      </c>
      <c r="I5" s="82" t="str">
        <f>IFERROR(VLOOKUP($D$3&amp;"_"&amp;$N4,Tableau3[],6,FALSE),"")</f>
        <v/>
      </c>
      <c r="J5" s="82" t="str">
        <f>IFERROR(VLOOKUP($D$3&amp;"_"&amp;$N4,Tableau3[],7,FALSE),"")</f>
        <v/>
      </c>
      <c r="K5" s="82" t="str">
        <f>IFERROR(VLOOKUP($D$3&amp;"_"&amp;$N4,Tableau3[],8,FALSE),"")</f>
        <v/>
      </c>
      <c r="M5" t="e">
        <f>M4+1</f>
        <v>#REF!</v>
      </c>
      <c r="N5">
        <v>4</v>
      </c>
      <c r="O5" t="e">
        <f>VLOOKUP($D$3&amp;"_"&amp;N5,Tableau3[],2,FALSE)</f>
        <v>#N/A</v>
      </c>
    </row>
    <row r="6" spans="2:17" ht="54" customHeight="1">
      <c r="B6" s="101"/>
      <c r="C6" s="101"/>
      <c r="D6" s="101"/>
      <c r="E6" s="101"/>
      <c r="F6" s="100" t="str">
        <f>IFERROR(VLOOKUP($D$3&amp;"_"&amp;N5,Tableau3[],9,FALSE),"")</f>
        <v/>
      </c>
      <c r="G6" s="82" t="str">
        <f>IFERROR(VLOOKUP($D$3&amp;"_"&amp;N5,Tableau3[],4,FALSE),"")</f>
        <v/>
      </c>
      <c r="H6" s="82" t="str">
        <f>IFERROR(VLOOKUP($D$3&amp;"_"&amp;N5,Tableau3[],5,FALSE),"")</f>
        <v/>
      </c>
      <c r="I6" s="82" t="str">
        <f>IFERROR(VLOOKUP($D$3&amp;"_"&amp;$N5,Tableau3[],6,FALSE),"")</f>
        <v/>
      </c>
      <c r="J6" s="82" t="str">
        <f>IFERROR(VLOOKUP($D$3&amp;"_"&amp;$N5,Tableau3[],7,FALSE),"")</f>
        <v/>
      </c>
      <c r="K6" s="82" t="str">
        <f>IFERROR(VLOOKUP($D$3&amp;"_"&amp;$N5,Tableau3[],8,FALSE),"")</f>
        <v/>
      </c>
      <c r="M6" t="e">
        <f>M5+1</f>
        <v>#REF!</v>
      </c>
      <c r="N6">
        <v>5</v>
      </c>
      <c r="O6" t="e">
        <f>VLOOKUP($D$3&amp;"_"&amp;N6,Tableau3[],2,FALSE)</f>
        <v>#N/A</v>
      </c>
    </row>
    <row r="7" spans="2:17" ht="58.8" customHeight="1">
      <c r="B7" s="101"/>
      <c r="C7" s="101"/>
      <c r="D7" s="101"/>
      <c r="E7" s="101"/>
      <c r="F7" s="100" t="str">
        <f>IFERROR(VLOOKUP($D$3&amp;"_"&amp;N6,Tableau3[],9,FALSE),"")</f>
        <v/>
      </c>
      <c r="G7" s="82" t="str">
        <f>IFERROR(VLOOKUP($D$3&amp;"_"&amp;N6,Tableau3[],4,FALSE),"")</f>
        <v/>
      </c>
      <c r="H7" s="82" t="str">
        <f>IFERROR(VLOOKUP($D$3&amp;"_"&amp;N6,Tableau3[],5,FALSE),"")</f>
        <v/>
      </c>
      <c r="I7" s="82" t="str">
        <f>IFERROR(VLOOKUP($D$3&amp;"_"&amp;$N6,Tableau3[],6,FALSE),"")</f>
        <v/>
      </c>
      <c r="J7" s="82" t="str">
        <f>IFERROR(VLOOKUP($D$3&amp;"_"&amp;$N6,Tableau3[],7,FALSE),"")</f>
        <v/>
      </c>
      <c r="K7" s="82" t="str">
        <f>IFERROR(VLOOKUP($D$3&amp;"_"&amp;$N6,Tableau3[],8,FALSE),"")</f>
        <v/>
      </c>
      <c r="M7" t="e">
        <f>M6+1</f>
        <v>#REF!</v>
      </c>
      <c r="N7">
        <v>6</v>
      </c>
      <c r="O7" t="e">
        <f>VLOOKUP($D$3&amp;"_"&amp;N7,Tableau3[],2,FALSE)</f>
        <v>#N/A</v>
      </c>
      <c r="Q7" s="93"/>
    </row>
    <row r="8" spans="2:17" ht="57.6" customHeight="1">
      <c r="B8" s="101"/>
      <c r="C8" s="101"/>
      <c r="D8" s="101"/>
      <c r="E8" s="101"/>
      <c r="F8" s="100" t="str">
        <f>IFERROR(VLOOKUP($D$3&amp;"_"&amp;N7,Tableau3[],9,FALSE),"")</f>
        <v/>
      </c>
      <c r="G8" s="82" t="str">
        <f>IFERROR(VLOOKUP($D$3&amp;"_"&amp;N7,Tableau3[],4,FALSE),"")</f>
        <v/>
      </c>
      <c r="H8" s="82" t="str">
        <f>IFERROR(VLOOKUP($D$3&amp;"_"&amp;N7,Tableau3[],5,FALSE),"")</f>
        <v/>
      </c>
      <c r="I8" s="82" t="str">
        <f>IFERROR(VLOOKUP($D$3&amp;"_"&amp;$N7,Tableau3[],6,FALSE),"")</f>
        <v/>
      </c>
      <c r="J8" s="82" t="str">
        <f>IFERROR(VLOOKUP($D$3&amp;"_"&amp;$N7,Tableau3[],7,FALSE),"")</f>
        <v/>
      </c>
      <c r="K8" s="82" t="str">
        <f>IFERROR(VLOOKUP($D$3&amp;"_"&amp;$N7,Tableau3[],8,FALSE),"")</f>
        <v/>
      </c>
      <c r="N8">
        <v>7</v>
      </c>
      <c r="O8" t="e">
        <f>VLOOKUP($D$3&amp;"_"&amp;N8,Tableau3[],2,FALSE)</f>
        <v>#N/A</v>
      </c>
    </row>
    <row r="9" spans="2:17" ht="57.6" customHeight="1">
      <c r="B9" s="101"/>
      <c r="C9" s="101"/>
      <c r="D9" s="101"/>
      <c r="E9" s="101"/>
      <c r="F9" s="100" t="str">
        <f>IFERROR(VLOOKUP($D$3&amp;"_"&amp;N8,Tableau3[],9,FALSE),"")</f>
        <v/>
      </c>
      <c r="G9" s="82" t="str">
        <f>IFERROR(VLOOKUP($D$3&amp;"_"&amp;N8,Tableau3[],4,FALSE),"")</f>
        <v/>
      </c>
      <c r="H9" s="82" t="str">
        <f>IFERROR(VLOOKUP($D$3&amp;"_"&amp;N8,Tableau3[],5,FALSE),"")</f>
        <v/>
      </c>
      <c r="I9" s="82" t="str">
        <f>IFERROR(VLOOKUP($D$3&amp;"_"&amp;$N8,Tableau3[],6,FALSE),"")</f>
        <v/>
      </c>
      <c r="J9" s="82" t="str">
        <f>IFERROR(VLOOKUP($D$3&amp;"_"&amp;$N8,Tableau3[],7,FALSE),"")</f>
        <v/>
      </c>
      <c r="K9" s="82" t="str">
        <f>IFERROR(VLOOKUP($D$3&amp;"_"&amp;$N8,Tableau3[],8,FALSE),"")</f>
        <v/>
      </c>
      <c r="N9">
        <v>8</v>
      </c>
    </row>
    <row r="10" spans="2:17">
      <c r="N10">
        <v>9</v>
      </c>
    </row>
    <row r="11" spans="2:17">
      <c r="E11" s="105"/>
      <c r="N11">
        <v>10</v>
      </c>
    </row>
    <row r="12" spans="2:17">
      <c r="N12">
        <v>11</v>
      </c>
    </row>
    <row r="13" spans="2:17">
      <c r="N13">
        <v>12</v>
      </c>
    </row>
    <row r="14" spans="2:17">
      <c r="N14">
        <v>13</v>
      </c>
    </row>
  </sheetData>
  <conditionalFormatting sqref="F3:K9">
    <cfRule type="expression" dxfId="22" priority="1">
      <formula>$F3=0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CE7ECD-54C9-4C48-A5D0-8AE0FC613E54}">
          <x14:formula1>
            <xm:f>Bevolking!$A$2:$A$582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F582"/>
  <sheetViews>
    <sheetView topLeftCell="A271" workbookViewId="0">
      <selection activeCell="B415" sqref="B415:B416"/>
    </sheetView>
  </sheetViews>
  <sheetFormatPr baseColWidth="10" defaultColWidth="8.88671875" defaultRowHeight="14.4"/>
  <cols>
    <col min="1" max="1" width="25.44140625" style="14" customWidth="1"/>
    <col min="2" max="2" width="45.109375" customWidth="1"/>
    <col min="3" max="3" width="41.33203125" customWidth="1"/>
    <col min="4" max="4" width="38.44140625" bestFit="1" customWidth="1"/>
    <col min="5" max="5" width="57.109375" customWidth="1"/>
    <col min="6" max="6" width="129.21875" bestFit="1" customWidth="1"/>
  </cols>
  <sheetData>
    <row r="1" spans="1:6" s="13" customFormat="1" ht="35.25" customHeight="1">
      <c r="A1" s="23" t="s">
        <v>659</v>
      </c>
      <c r="B1" s="24" t="s">
        <v>661</v>
      </c>
      <c r="C1" s="25" t="s">
        <v>664</v>
      </c>
      <c r="D1" s="25" t="s">
        <v>660</v>
      </c>
      <c r="E1" s="26" t="s">
        <v>665</v>
      </c>
      <c r="F1" s="27" t="s">
        <v>688</v>
      </c>
    </row>
    <row r="2" spans="1:6">
      <c r="A2" s="21">
        <v>1000</v>
      </c>
      <c r="B2" s="15" t="s">
        <v>47</v>
      </c>
      <c r="C2" s="16" t="s">
        <v>628</v>
      </c>
      <c r="D2" s="17" t="s">
        <v>658</v>
      </c>
      <c r="E2" s="18" t="s">
        <v>671</v>
      </c>
      <c r="F2" s="22" t="s">
        <v>682</v>
      </c>
    </row>
    <row r="3" spans="1:6">
      <c r="A3" s="21">
        <v>1030</v>
      </c>
      <c r="B3" s="15" t="s">
        <v>55</v>
      </c>
      <c r="C3" s="16" t="s">
        <v>628</v>
      </c>
      <c r="D3" s="17" t="s">
        <v>658</v>
      </c>
      <c r="E3" s="18" t="s">
        <v>671</v>
      </c>
      <c r="F3" s="22" t="s">
        <v>682</v>
      </c>
    </row>
    <row r="4" spans="1:6">
      <c r="A4" s="21">
        <v>1040</v>
      </c>
      <c r="B4" s="15" t="s">
        <v>49</v>
      </c>
      <c r="C4" s="16" t="s">
        <v>628</v>
      </c>
      <c r="D4" s="17" t="s">
        <v>658</v>
      </c>
      <c r="E4" s="18" t="s">
        <v>671</v>
      </c>
      <c r="F4" s="22" t="s">
        <v>682</v>
      </c>
    </row>
    <row r="5" spans="1:6">
      <c r="A5" s="21">
        <v>1050</v>
      </c>
      <c r="B5" s="15" t="s">
        <v>48</v>
      </c>
      <c r="C5" s="16" t="s">
        <v>628</v>
      </c>
      <c r="D5" s="17" t="s">
        <v>658</v>
      </c>
      <c r="E5" s="18" t="s">
        <v>671</v>
      </c>
      <c r="F5" s="22" t="s">
        <v>682</v>
      </c>
    </row>
    <row r="6" spans="1:6">
      <c r="A6" s="21">
        <v>1060</v>
      </c>
      <c r="B6" s="15" t="s">
        <v>57</v>
      </c>
      <c r="C6" s="16" t="s">
        <v>628</v>
      </c>
      <c r="D6" s="17" t="s">
        <v>658</v>
      </c>
      <c r="E6" s="18" t="s">
        <v>671</v>
      </c>
      <c r="F6" s="22" t="s">
        <v>682</v>
      </c>
    </row>
    <row r="7" spans="1:6">
      <c r="A7" s="21">
        <v>1070</v>
      </c>
      <c r="B7" s="15" t="s">
        <v>46</v>
      </c>
      <c r="C7" s="16" t="s">
        <v>628</v>
      </c>
      <c r="D7" s="17" t="s">
        <v>658</v>
      </c>
      <c r="E7" s="18" t="s">
        <v>671</v>
      </c>
      <c r="F7" s="22" t="s">
        <v>682</v>
      </c>
    </row>
    <row r="8" spans="1:6">
      <c r="A8" s="21">
        <v>1080</v>
      </c>
      <c r="B8" s="15" t="s">
        <v>58</v>
      </c>
      <c r="C8" s="16" t="s">
        <v>628</v>
      </c>
      <c r="D8" s="17" t="s">
        <v>658</v>
      </c>
      <c r="E8" s="18" t="s">
        <v>671</v>
      </c>
      <c r="F8" s="22" t="s">
        <v>682</v>
      </c>
    </row>
    <row r="9" spans="1:6">
      <c r="A9" s="21">
        <v>1081</v>
      </c>
      <c r="B9" s="15" t="s">
        <v>53</v>
      </c>
      <c r="C9" s="16" t="s">
        <v>628</v>
      </c>
      <c r="D9" s="17" t="s">
        <v>658</v>
      </c>
      <c r="E9" s="18" t="s">
        <v>671</v>
      </c>
      <c r="F9" s="22" t="s">
        <v>682</v>
      </c>
    </row>
    <row r="10" spans="1:6">
      <c r="A10" s="21">
        <v>1082</v>
      </c>
      <c r="B10" s="15" t="s">
        <v>56</v>
      </c>
      <c r="C10" s="16" t="s">
        <v>628</v>
      </c>
      <c r="D10" s="17" t="s">
        <v>658</v>
      </c>
      <c r="E10" s="18" t="s">
        <v>671</v>
      </c>
      <c r="F10" s="22" t="s">
        <v>682</v>
      </c>
    </row>
    <row r="11" spans="1:6">
      <c r="A11" s="21">
        <v>1083</v>
      </c>
      <c r="B11" s="15" t="s">
        <v>51</v>
      </c>
      <c r="C11" s="16" t="s">
        <v>628</v>
      </c>
      <c r="D11" s="17" t="s">
        <v>658</v>
      </c>
      <c r="E11" s="18" t="s">
        <v>671</v>
      </c>
      <c r="F11" s="22" t="s">
        <v>682</v>
      </c>
    </row>
    <row r="12" spans="1:6">
      <c r="A12" s="21">
        <v>1090</v>
      </c>
      <c r="B12" s="15" t="s">
        <v>52</v>
      </c>
      <c r="C12" s="16" t="s">
        <v>628</v>
      </c>
      <c r="D12" s="17" t="s">
        <v>658</v>
      </c>
      <c r="E12" s="18" t="s">
        <v>671</v>
      </c>
      <c r="F12" s="22" t="s">
        <v>682</v>
      </c>
    </row>
    <row r="13" spans="1:6">
      <c r="A13" s="21">
        <v>1140</v>
      </c>
      <c r="B13" s="15" t="s">
        <v>50</v>
      </c>
      <c r="C13" s="16" t="s">
        <v>628</v>
      </c>
      <c r="D13" s="17" t="s">
        <v>658</v>
      </c>
      <c r="E13" s="18" t="s">
        <v>671</v>
      </c>
      <c r="F13" s="22" t="s">
        <v>682</v>
      </c>
    </row>
    <row r="14" spans="1:6">
      <c r="A14" s="21">
        <v>1150</v>
      </c>
      <c r="B14" s="15" t="s">
        <v>61</v>
      </c>
      <c r="C14" s="16" t="s">
        <v>628</v>
      </c>
      <c r="D14" s="17" t="s">
        <v>658</v>
      </c>
      <c r="E14" s="18" t="s">
        <v>671</v>
      </c>
      <c r="F14" s="22" t="s">
        <v>682</v>
      </c>
    </row>
    <row r="15" spans="1:6">
      <c r="A15" s="21">
        <v>1160</v>
      </c>
      <c r="B15" s="15" t="s">
        <v>54</v>
      </c>
      <c r="C15" s="16" t="s">
        <v>628</v>
      </c>
      <c r="D15" s="17" t="s">
        <v>658</v>
      </c>
      <c r="E15" s="18" t="s">
        <v>671</v>
      </c>
      <c r="F15" s="22" t="s">
        <v>682</v>
      </c>
    </row>
    <row r="16" spans="1:6">
      <c r="A16" s="21">
        <v>1170</v>
      </c>
      <c r="B16" s="15" t="s">
        <v>64</v>
      </c>
      <c r="C16" s="16" t="s">
        <v>628</v>
      </c>
      <c r="D16" s="17" t="s">
        <v>658</v>
      </c>
      <c r="E16" s="18" t="s">
        <v>671</v>
      </c>
      <c r="F16" s="22" t="s">
        <v>682</v>
      </c>
    </row>
    <row r="17" spans="1:6">
      <c r="A17" s="21">
        <v>1180</v>
      </c>
      <c r="B17" s="15" t="s">
        <v>62</v>
      </c>
      <c r="C17" s="16" t="s">
        <v>628</v>
      </c>
      <c r="D17" s="17" t="s">
        <v>658</v>
      </c>
      <c r="E17" s="18" t="s">
        <v>671</v>
      </c>
      <c r="F17" s="22" t="s">
        <v>682</v>
      </c>
    </row>
    <row r="18" spans="1:6">
      <c r="A18" s="21">
        <v>1190</v>
      </c>
      <c r="B18" s="15" t="s">
        <v>63</v>
      </c>
      <c r="C18" s="16" t="s">
        <v>628</v>
      </c>
      <c r="D18" s="17" t="s">
        <v>658</v>
      </c>
      <c r="E18" s="18" t="s">
        <v>671</v>
      </c>
      <c r="F18" s="22" t="s">
        <v>682</v>
      </c>
    </row>
    <row r="19" spans="1:6">
      <c r="A19" s="21">
        <v>1200</v>
      </c>
      <c r="B19" s="15" t="s">
        <v>60</v>
      </c>
      <c r="C19" s="16" t="s">
        <v>628</v>
      </c>
      <c r="D19" s="17" t="s">
        <v>658</v>
      </c>
      <c r="E19" s="18" t="s">
        <v>671</v>
      </c>
      <c r="F19" s="22" t="s">
        <v>682</v>
      </c>
    </row>
    <row r="20" spans="1:6">
      <c r="A20" s="21">
        <v>1210</v>
      </c>
      <c r="B20" s="15" t="s">
        <v>59</v>
      </c>
      <c r="C20" s="16" t="s">
        <v>628</v>
      </c>
      <c r="D20" s="17" t="s">
        <v>658</v>
      </c>
      <c r="E20" s="18" t="s">
        <v>671</v>
      </c>
      <c r="F20" s="22" t="s">
        <v>682</v>
      </c>
    </row>
    <row r="21" spans="1:6">
      <c r="A21" s="21">
        <v>1300</v>
      </c>
      <c r="B21" s="15" t="s">
        <v>390</v>
      </c>
      <c r="C21" s="19" t="s">
        <v>636</v>
      </c>
      <c r="D21" s="17" t="s">
        <v>641</v>
      </c>
      <c r="E21" s="18" t="s">
        <v>672</v>
      </c>
      <c r="F21" s="22" t="s">
        <v>683</v>
      </c>
    </row>
    <row r="22" spans="1:6">
      <c r="A22" s="21">
        <v>1310</v>
      </c>
      <c r="B22" s="15" t="s">
        <v>376</v>
      </c>
      <c r="C22" s="19" t="s">
        <v>636</v>
      </c>
      <c r="D22" s="17" t="s">
        <v>641</v>
      </c>
      <c r="E22" s="18" t="s">
        <v>672</v>
      </c>
      <c r="F22" s="22" t="s">
        <v>683</v>
      </c>
    </row>
    <row r="23" spans="1:6">
      <c r="A23" s="21">
        <v>1315</v>
      </c>
      <c r="B23" s="15" t="s">
        <v>373</v>
      </c>
      <c r="C23" s="19" t="s">
        <v>636</v>
      </c>
      <c r="D23" s="17" t="s">
        <v>641</v>
      </c>
      <c r="E23" s="18" t="s">
        <v>672</v>
      </c>
      <c r="F23" s="22" t="s">
        <v>683</v>
      </c>
    </row>
    <row r="24" spans="1:6">
      <c r="A24" s="21">
        <v>1320</v>
      </c>
      <c r="B24" s="15" t="s">
        <v>364</v>
      </c>
      <c r="C24" s="19" t="s">
        <v>636</v>
      </c>
      <c r="D24" s="17" t="s">
        <v>641</v>
      </c>
      <c r="E24" s="18" t="s">
        <v>672</v>
      </c>
      <c r="F24" s="22" t="s">
        <v>683</v>
      </c>
    </row>
    <row r="25" spans="1:6">
      <c r="A25" s="21">
        <v>1325</v>
      </c>
      <c r="B25" s="15" t="s">
        <v>368</v>
      </c>
      <c r="C25" s="19" t="s">
        <v>636</v>
      </c>
      <c r="D25" s="17" t="s">
        <v>641</v>
      </c>
      <c r="E25" s="18" t="s">
        <v>672</v>
      </c>
      <c r="F25" s="22" t="s">
        <v>683</v>
      </c>
    </row>
    <row r="26" spans="1:6">
      <c r="A26" s="21">
        <v>1330</v>
      </c>
      <c r="B26" s="15" t="s">
        <v>385</v>
      </c>
      <c r="C26" s="19" t="s">
        <v>636</v>
      </c>
      <c r="D26" s="17" t="s">
        <v>641</v>
      </c>
      <c r="E26" s="18" t="s">
        <v>672</v>
      </c>
      <c r="F26" s="22" t="s">
        <v>683</v>
      </c>
    </row>
    <row r="27" spans="1:6">
      <c r="A27" s="21">
        <v>1340</v>
      </c>
      <c r="B27" s="15" t="s">
        <v>381</v>
      </c>
      <c r="C27" s="19" t="s">
        <v>636</v>
      </c>
      <c r="D27" s="17" t="s">
        <v>641</v>
      </c>
      <c r="E27" s="18" t="s">
        <v>672</v>
      </c>
      <c r="F27" s="22" t="s">
        <v>683</v>
      </c>
    </row>
    <row r="28" spans="1:6">
      <c r="A28" s="21">
        <v>1350</v>
      </c>
      <c r="B28" s="15" t="s">
        <v>380</v>
      </c>
      <c r="C28" s="19" t="s">
        <v>636</v>
      </c>
      <c r="D28" s="17" t="s">
        <v>641</v>
      </c>
      <c r="E28" s="18" t="s">
        <v>672</v>
      </c>
      <c r="F28" s="22" t="s">
        <v>683</v>
      </c>
    </row>
    <row r="29" spans="1:6">
      <c r="A29" s="21">
        <v>1357</v>
      </c>
      <c r="B29" s="15" t="s">
        <v>372</v>
      </c>
      <c r="C29" s="19" t="s">
        <v>636</v>
      </c>
      <c r="D29" s="17" t="s">
        <v>641</v>
      </c>
      <c r="E29" s="18" t="s">
        <v>672</v>
      </c>
      <c r="F29" s="22" t="s">
        <v>683</v>
      </c>
    </row>
    <row r="30" spans="1:6">
      <c r="A30" s="21">
        <v>1360</v>
      </c>
      <c r="B30" s="15" t="s">
        <v>382</v>
      </c>
      <c r="C30" s="19" t="s">
        <v>636</v>
      </c>
      <c r="D30" s="17" t="s">
        <v>641</v>
      </c>
      <c r="E30" s="18" t="s">
        <v>672</v>
      </c>
      <c r="F30" s="22" t="s">
        <v>683</v>
      </c>
    </row>
    <row r="31" spans="1:6">
      <c r="A31" s="21">
        <v>1367</v>
      </c>
      <c r="B31" s="15" t="s">
        <v>383</v>
      </c>
      <c r="C31" s="19" t="s">
        <v>636</v>
      </c>
      <c r="D31" s="17" t="s">
        <v>641</v>
      </c>
      <c r="E31" s="18" t="s">
        <v>672</v>
      </c>
      <c r="F31" s="22" t="s">
        <v>683</v>
      </c>
    </row>
    <row r="32" spans="1:6">
      <c r="A32" s="21">
        <v>1370</v>
      </c>
      <c r="B32" s="15" t="s">
        <v>375</v>
      </c>
      <c r="C32" s="19" t="s">
        <v>636</v>
      </c>
      <c r="D32" s="17" t="s">
        <v>641</v>
      </c>
      <c r="E32" s="18" t="s">
        <v>672</v>
      </c>
      <c r="F32" s="22" t="s">
        <v>683</v>
      </c>
    </row>
    <row r="33" spans="1:6">
      <c r="A33" s="21">
        <v>1380</v>
      </c>
      <c r="B33" s="15" t="s">
        <v>377</v>
      </c>
      <c r="C33" s="19" t="s">
        <v>636</v>
      </c>
      <c r="D33" s="17" t="s">
        <v>641</v>
      </c>
      <c r="E33" s="18" t="s">
        <v>672</v>
      </c>
      <c r="F33" s="22" t="s">
        <v>683</v>
      </c>
    </row>
    <row r="34" spans="1:6">
      <c r="A34" s="21">
        <v>1390</v>
      </c>
      <c r="B34" s="15" t="s">
        <v>371</v>
      </c>
      <c r="C34" s="19" t="s">
        <v>636</v>
      </c>
      <c r="D34" s="17" t="s">
        <v>641</v>
      </c>
      <c r="E34" s="18" t="s">
        <v>672</v>
      </c>
      <c r="F34" s="22" t="s">
        <v>683</v>
      </c>
    </row>
    <row r="35" spans="1:6">
      <c r="A35" s="21">
        <v>1400</v>
      </c>
      <c r="B35" s="15" t="s">
        <v>379</v>
      </c>
      <c r="C35" s="19" t="s">
        <v>636</v>
      </c>
      <c r="D35" s="17" t="s">
        <v>641</v>
      </c>
      <c r="E35" s="18" t="s">
        <v>672</v>
      </c>
      <c r="F35" s="22" t="s">
        <v>683</v>
      </c>
    </row>
    <row r="36" spans="1:6">
      <c r="A36" s="21">
        <v>1410</v>
      </c>
      <c r="B36" s="15" t="s">
        <v>389</v>
      </c>
      <c r="C36" s="19" t="s">
        <v>636</v>
      </c>
      <c r="D36" s="17" t="s">
        <v>641</v>
      </c>
      <c r="E36" s="18" t="s">
        <v>672</v>
      </c>
      <c r="F36" s="22" t="s">
        <v>683</v>
      </c>
    </row>
    <row r="37" spans="1:6">
      <c r="A37" s="21">
        <v>1420</v>
      </c>
      <c r="B37" s="15" t="s">
        <v>365</v>
      </c>
      <c r="C37" s="19" t="s">
        <v>636</v>
      </c>
      <c r="D37" s="17" t="s">
        <v>641</v>
      </c>
      <c r="E37" s="18" t="s">
        <v>672</v>
      </c>
      <c r="F37" s="22" t="s">
        <v>683</v>
      </c>
    </row>
    <row r="38" spans="1:6">
      <c r="A38" s="21">
        <v>1430</v>
      </c>
      <c r="B38" s="15" t="s">
        <v>384</v>
      </c>
      <c r="C38" s="19" t="s">
        <v>636</v>
      </c>
      <c r="D38" s="17" t="s">
        <v>641</v>
      </c>
      <c r="E38" s="18" t="s">
        <v>672</v>
      </c>
      <c r="F38" s="22" t="s">
        <v>683</v>
      </c>
    </row>
    <row r="39" spans="1:6">
      <c r="A39" s="21">
        <v>1435</v>
      </c>
      <c r="B39" s="15" t="s">
        <v>378</v>
      </c>
      <c r="C39" s="19" t="s">
        <v>636</v>
      </c>
      <c r="D39" s="17" t="s">
        <v>641</v>
      </c>
      <c r="E39" s="18" t="s">
        <v>672</v>
      </c>
      <c r="F39" s="22" t="s">
        <v>683</v>
      </c>
    </row>
    <row r="40" spans="1:6">
      <c r="A40" s="21">
        <v>1440</v>
      </c>
      <c r="B40" s="15" t="s">
        <v>366</v>
      </c>
      <c r="C40" s="19" t="s">
        <v>636</v>
      </c>
      <c r="D40" s="17" t="s">
        <v>641</v>
      </c>
      <c r="E40" s="18" t="s">
        <v>672</v>
      </c>
      <c r="F40" s="22" t="s">
        <v>683</v>
      </c>
    </row>
    <row r="41" spans="1:6">
      <c r="A41" s="21">
        <v>1450</v>
      </c>
      <c r="B41" s="15" t="s">
        <v>367</v>
      </c>
      <c r="C41" s="19" t="s">
        <v>636</v>
      </c>
      <c r="D41" s="17" t="s">
        <v>641</v>
      </c>
      <c r="E41" s="18" t="s">
        <v>672</v>
      </c>
      <c r="F41" s="22" t="s">
        <v>683</v>
      </c>
    </row>
    <row r="42" spans="1:6">
      <c r="A42" s="21">
        <v>1457</v>
      </c>
      <c r="B42" s="15" t="s">
        <v>388</v>
      </c>
      <c r="C42" s="19" t="s">
        <v>636</v>
      </c>
      <c r="D42" s="17" t="s">
        <v>641</v>
      </c>
      <c r="E42" s="18" t="s">
        <v>672</v>
      </c>
      <c r="F42" s="22" t="s">
        <v>683</v>
      </c>
    </row>
    <row r="43" spans="1:6">
      <c r="A43" s="21">
        <v>1460</v>
      </c>
      <c r="B43" s="15" t="s">
        <v>374</v>
      </c>
      <c r="C43" s="19" t="s">
        <v>636</v>
      </c>
      <c r="D43" s="17" t="s">
        <v>641</v>
      </c>
      <c r="E43" s="18" t="s">
        <v>672</v>
      </c>
      <c r="F43" s="22" t="s">
        <v>683</v>
      </c>
    </row>
    <row r="44" spans="1:6">
      <c r="A44" s="21">
        <v>1470</v>
      </c>
      <c r="B44" s="15" t="s">
        <v>370</v>
      </c>
      <c r="C44" s="19" t="s">
        <v>636</v>
      </c>
      <c r="D44" s="17" t="s">
        <v>641</v>
      </c>
      <c r="E44" s="18" t="s">
        <v>672</v>
      </c>
      <c r="F44" s="22" t="s">
        <v>683</v>
      </c>
    </row>
    <row r="45" spans="1:6">
      <c r="A45" s="21">
        <v>1480</v>
      </c>
      <c r="B45" s="15" t="s">
        <v>386</v>
      </c>
      <c r="C45" s="19" t="s">
        <v>636</v>
      </c>
      <c r="D45" s="17" t="s">
        <v>641</v>
      </c>
      <c r="E45" s="18" t="s">
        <v>672</v>
      </c>
      <c r="F45" s="22" t="s">
        <v>683</v>
      </c>
    </row>
    <row r="46" spans="1:6">
      <c r="A46" s="21">
        <v>1490</v>
      </c>
      <c r="B46" s="15" t="s">
        <v>369</v>
      </c>
      <c r="C46" s="19" t="s">
        <v>636</v>
      </c>
      <c r="D46" s="17" t="s">
        <v>641</v>
      </c>
      <c r="E46" s="18" t="s">
        <v>672</v>
      </c>
      <c r="F46" s="22" t="s">
        <v>683</v>
      </c>
    </row>
    <row r="47" spans="1:6">
      <c r="A47" s="21">
        <v>1495</v>
      </c>
      <c r="B47" s="15" t="s">
        <v>387</v>
      </c>
      <c r="C47" s="19" t="s">
        <v>636</v>
      </c>
      <c r="D47" s="17" t="s">
        <v>641</v>
      </c>
      <c r="E47" s="18" t="s">
        <v>672</v>
      </c>
      <c r="F47" s="22" t="s">
        <v>683</v>
      </c>
    </row>
    <row r="48" spans="1:6">
      <c r="A48" s="21">
        <v>1500</v>
      </c>
      <c r="B48" s="15" t="s">
        <v>143</v>
      </c>
      <c r="C48" s="19" t="s">
        <v>635</v>
      </c>
      <c r="D48" s="17" t="s">
        <v>654</v>
      </c>
      <c r="E48" s="18" t="s">
        <v>669</v>
      </c>
      <c r="F48" s="22" t="s">
        <v>681</v>
      </c>
    </row>
    <row r="49" spans="1:6">
      <c r="A49" s="21">
        <v>1540</v>
      </c>
      <c r="B49" s="15" t="s">
        <v>144</v>
      </c>
      <c r="C49" s="19" t="s">
        <v>635</v>
      </c>
      <c r="D49" s="17" t="s">
        <v>654</v>
      </c>
      <c r="E49" s="18" t="s">
        <v>669</v>
      </c>
      <c r="F49" s="22" t="s">
        <v>681</v>
      </c>
    </row>
    <row r="50" spans="1:6">
      <c r="A50" s="21">
        <v>1547</v>
      </c>
      <c r="B50" s="15" t="s">
        <v>137</v>
      </c>
      <c r="C50" s="19" t="s">
        <v>635</v>
      </c>
      <c r="D50" s="17" t="s">
        <v>654</v>
      </c>
      <c r="E50" s="18" t="s">
        <v>669</v>
      </c>
      <c r="F50" s="22" t="s">
        <v>681</v>
      </c>
    </row>
    <row r="51" spans="1:6">
      <c r="A51" s="21">
        <v>1560</v>
      </c>
      <c r="B51" s="15" t="s">
        <v>145</v>
      </c>
      <c r="C51" s="19" t="s">
        <v>634</v>
      </c>
      <c r="D51" s="17" t="s">
        <v>643</v>
      </c>
      <c r="E51" s="18" t="s">
        <v>669</v>
      </c>
      <c r="F51" s="22" t="s">
        <v>681</v>
      </c>
    </row>
    <row r="52" spans="1:6">
      <c r="A52" s="21">
        <v>1570</v>
      </c>
      <c r="B52" s="15" t="s">
        <v>140</v>
      </c>
      <c r="C52" s="19" t="s">
        <v>635</v>
      </c>
      <c r="D52" s="17" t="s">
        <v>654</v>
      </c>
      <c r="E52" s="18" t="s">
        <v>669</v>
      </c>
      <c r="F52" s="22" t="s">
        <v>681</v>
      </c>
    </row>
    <row r="53" spans="1:6">
      <c r="A53" s="21">
        <v>1600</v>
      </c>
      <c r="B53" s="15" t="s">
        <v>161</v>
      </c>
      <c r="C53" s="19" t="s">
        <v>635</v>
      </c>
      <c r="D53" s="17" t="s">
        <v>654</v>
      </c>
      <c r="E53" s="18" t="s">
        <v>669</v>
      </c>
      <c r="F53" s="22" t="s">
        <v>681</v>
      </c>
    </row>
    <row r="54" spans="1:6">
      <c r="A54" s="21">
        <v>1620</v>
      </c>
      <c r="B54" s="15" t="s">
        <v>139</v>
      </c>
      <c r="C54" s="19" t="s">
        <v>635</v>
      </c>
      <c r="D54" s="17" t="s">
        <v>654</v>
      </c>
      <c r="E54" s="18" t="s">
        <v>669</v>
      </c>
      <c r="F54" s="22" t="s">
        <v>681</v>
      </c>
    </row>
    <row r="55" spans="1:6">
      <c r="A55" s="21">
        <v>1630</v>
      </c>
      <c r="B55" s="15" t="s">
        <v>151</v>
      </c>
      <c r="C55" s="19" t="s">
        <v>635</v>
      </c>
      <c r="D55" s="17" t="s">
        <v>654</v>
      </c>
      <c r="E55" s="18" t="s">
        <v>669</v>
      </c>
      <c r="F55" s="22" t="s">
        <v>681</v>
      </c>
    </row>
    <row r="56" spans="1:6">
      <c r="A56" s="21">
        <v>1640</v>
      </c>
      <c r="B56" s="15" t="s">
        <v>160</v>
      </c>
      <c r="C56" s="19" t="s">
        <v>635</v>
      </c>
      <c r="D56" s="17" t="s">
        <v>654</v>
      </c>
      <c r="E56" s="18" t="s">
        <v>669</v>
      </c>
      <c r="F56" s="22" t="s">
        <v>681</v>
      </c>
    </row>
    <row r="57" spans="1:6">
      <c r="A57" s="21">
        <v>1650</v>
      </c>
      <c r="B57" s="15" t="s">
        <v>136</v>
      </c>
      <c r="C57" s="19" t="s">
        <v>635</v>
      </c>
      <c r="D57" s="17" t="s">
        <v>654</v>
      </c>
      <c r="E57" s="18" t="s">
        <v>669</v>
      </c>
      <c r="F57" s="22" t="s">
        <v>681</v>
      </c>
    </row>
    <row r="58" spans="1:6">
      <c r="A58" s="21">
        <v>1670</v>
      </c>
      <c r="B58" s="15" t="s">
        <v>158</v>
      </c>
      <c r="C58" s="19" t="s">
        <v>635</v>
      </c>
      <c r="D58" s="17" t="s">
        <v>654</v>
      </c>
      <c r="E58" s="18" t="s">
        <v>669</v>
      </c>
      <c r="F58" s="22" t="s">
        <v>681</v>
      </c>
    </row>
    <row r="59" spans="1:6">
      <c r="A59" s="21">
        <v>1700</v>
      </c>
      <c r="B59" s="15" t="s">
        <v>138</v>
      </c>
      <c r="C59" s="19" t="s">
        <v>635</v>
      </c>
      <c r="D59" s="17" t="s">
        <v>654</v>
      </c>
      <c r="E59" s="18" t="s">
        <v>669</v>
      </c>
      <c r="F59" s="22" t="s">
        <v>681</v>
      </c>
    </row>
    <row r="60" spans="1:6">
      <c r="A60" s="21">
        <v>1730</v>
      </c>
      <c r="B60" s="15" t="s">
        <v>135</v>
      </c>
      <c r="C60" s="19" t="s">
        <v>635</v>
      </c>
      <c r="D60" s="17" t="s">
        <v>654</v>
      </c>
      <c r="E60" s="18" t="s">
        <v>669</v>
      </c>
      <c r="F60" s="22" t="s">
        <v>681</v>
      </c>
    </row>
    <row r="61" spans="1:6">
      <c r="A61" s="21">
        <v>1740</v>
      </c>
      <c r="B61" s="15" t="s">
        <v>163</v>
      </c>
      <c r="C61" s="19" t="s">
        <v>635</v>
      </c>
      <c r="D61" s="17" t="s">
        <v>654</v>
      </c>
      <c r="E61" s="18" t="s">
        <v>669</v>
      </c>
      <c r="F61" s="22" t="s">
        <v>681</v>
      </c>
    </row>
    <row r="62" spans="1:6">
      <c r="A62" s="21">
        <v>1745</v>
      </c>
      <c r="B62" s="15" t="s">
        <v>156</v>
      </c>
      <c r="C62" s="19" t="s">
        <v>635</v>
      </c>
      <c r="D62" s="17" t="s">
        <v>654</v>
      </c>
      <c r="E62" s="18" t="s">
        <v>669</v>
      </c>
      <c r="F62" s="22" t="s">
        <v>681</v>
      </c>
    </row>
    <row r="63" spans="1:6">
      <c r="A63" s="21">
        <v>1750</v>
      </c>
      <c r="B63" s="15" t="s">
        <v>149</v>
      </c>
      <c r="C63" s="19" t="s">
        <v>635</v>
      </c>
      <c r="D63" s="17" t="s">
        <v>654</v>
      </c>
      <c r="E63" s="18" t="s">
        <v>669</v>
      </c>
      <c r="F63" s="22" t="s">
        <v>681</v>
      </c>
    </row>
    <row r="64" spans="1:6">
      <c r="A64" s="21">
        <v>1755</v>
      </c>
      <c r="B64" s="15" t="s">
        <v>141</v>
      </c>
      <c r="C64" s="19" t="s">
        <v>635</v>
      </c>
      <c r="D64" s="17" t="s">
        <v>654</v>
      </c>
      <c r="E64" s="18" t="s">
        <v>669</v>
      </c>
      <c r="F64" s="22" t="s">
        <v>681</v>
      </c>
    </row>
    <row r="65" spans="1:6">
      <c r="A65" s="21">
        <v>1760</v>
      </c>
      <c r="B65" s="15" t="s">
        <v>159</v>
      </c>
      <c r="C65" s="19" t="s">
        <v>635</v>
      </c>
      <c r="D65" s="17" t="s">
        <v>654</v>
      </c>
      <c r="E65" s="18" t="s">
        <v>669</v>
      </c>
      <c r="F65" s="22" t="s">
        <v>681</v>
      </c>
    </row>
    <row r="66" spans="1:6">
      <c r="A66" s="21">
        <v>1770</v>
      </c>
      <c r="B66" s="15" t="s">
        <v>150</v>
      </c>
      <c r="C66" s="19" t="s">
        <v>635</v>
      </c>
      <c r="D66" s="17" t="s">
        <v>654</v>
      </c>
      <c r="E66" s="18" t="s">
        <v>669</v>
      </c>
      <c r="F66" s="22" t="s">
        <v>681</v>
      </c>
    </row>
    <row r="67" spans="1:6">
      <c r="A67" s="21">
        <v>1780</v>
      </c>
      <c r="B67" s="15" t="s">
        <v>165</v>
      </c>
      <c r="C67" s="19" t="s">
        <v>635</v>
      </c>
      <c r="D67" s="17" t="s">
        <v>654</v>
      </c>
      <c r="E67" s="18" t="s">
        <v>669</v>
      </c>
      <c r="F67" s="22" t="s">
        <v>681</v>
      </c>
    </row>
    <row r="68" spans="1:6">
      <c r="A68" s="21">
        <v>1785</v>
      </c>
      <c r="B68" s="15" t="s">
        <v>155</v>
      </c>
      <c r="C68" s="19" t="s">
        <v>635</v>
      </c>
      <c r="D68" s="17" t="s">
        <v>654</v>
      </c>
      <c r="E68" s="18" t="s">
        <v>669</v>
      </c>
      <c r="F68" s="22" t="s">
        <v>681</v>
      </c>
    </row>
    <row r="69" spans="1:6">
      <c r="A69" s="21">
        <v>1790</v>
      </c>
      <c r="B69" s="15" t="s">
        <v>134</v>
      </c>
      <c r="C69" s="19" t="s">
        <v>635</v>
      </c>
      <c r="D69" s="17" t="s">
        <v>654</v>
      </c>
      <c r="E69" s="18" t="s">
        <v>669</v>
      </c>
      <c r="F69" s="22" t="s">
        <v>681</v>
      </c>
    </row>
    <row r="70" spans="1:6">
      <c r="A70" s="21">
        <v>1800</v>
      </c>
      <c r="B70" s="15" t="s">
        <v>164</v>
      </c>
      <c r="C70" s="19" t="s">
        <v>635</v>
      </c>
      <c r="D70" s="17" t="s">
        <v>654</v>
      </c>
      <c r="E70" s="18" t="s">
        <v>669</v>
      </c>
      <c r="F70" s="22" t="s">
        <v>681</v>
      </c>
    </row>
    <row r="71" spans="1:6">
      <c r="A71" s="21">
        <v>1820</v>
      </c>
      <c r="B71" s="15" t="s">
        <v>162</v>
      </c>
      <c r="C71" s="19" t="s">
        <v>635</v>
      </c>
      <c r="D71" s="17" t="s">
        <v>654</v>
      </c>
      <c r="E71" s="18" t="s">
        <v>669</v>
      </c>
      <c r="F71" s="22" t="s">
        <v>681</v>
      </c>
    </row>
    <row r="72" spans="1:6">
      <c r="A72" s="21">
        <v>1830</v>
      </c>
      <c r="B72" s="15" t="s">
        <v>153</v>
      </c>
      <c r="C72" s="19" t="s">
        <v>635</v>
      </c>
      <c r="D72" s="17" t="s">
        <v>654</v>
      </c>
      <c r="E72" s="18" t="s">
        <v>669</v>
      </c>
      <c r="F72" s="22" t="s">
        <v>681</v>
      </c>
    </row>
    <row r="73" spans="1:6">
      <c r="A73" s="21">
        <v>1840</v>
      </c>
      <c r="B73" s="15" t="s">
        <v>152</v>
      </c>
      <c r="C73" s="19" t="s">
        <v>635</v>
      </c>
      <c r="D73" s="17" t="s">
        <v>654</v>
      </c>
      <c r="E73" s="18" t="s">
        <v>669</v>
      </c>
      <c r="F73" s="22" t="s">
        <v>681</v>
      </c>
    </row>
    <row r="74" spans="1:6">
      <c r="A74" s="21">
        <v>1850</v>
      </c>
      <c r="B74" s="15" t="s">
        <v>142</v>
      </c>
      <c r="C74" s="19" t="s">
        <v>635</v>
      </c>
      <c r="D74" s="17" t="s">
        <v>654</v>
      </c>
      <c r="E74" s="18" t="s">
        <v>669</v>
      </c>
      <c r="F74" s="22" t="s">
        <v>681</v>
      </c>
    </row>
    <row r="75" spans="1:6">
      <c r="A75" s="21">
        <v>1860</v>
      </c>
      <c r="B75" s="15" t="s">
        <v>154</v>
      </c>
      <c r="C75" s="19" t="s">
        <v>635</v>
      </c>
      <c r="D75" s="17" t="s">
        <v>654</v>
      </c>
      <c r="E75" s="18" t="s">
        <v>669</v>
      </c>
      <c r="F75" s="22" t="s">
        <v>681</v>
      </c>
    </row>
    <row r="76" spans="1:6">
      <c r="A76" s="21">
        <v>1880</v>
      </c>
      <c r="B76" s="15" t="s">
        <v>147</v>
      </c>
      <c r="C76" s="19" t="s">
        <v>635</v>
      </c>
      <c r="D76" s="17" t="s">
        <v>654</v>
      </c>
      <c r="E76" s="18" t="s">
        <v>669</v>
      </c>
      <c r="F76" s="22" t="s">
        <v>681</v>
      </c>
    </row>
    <row r="77" spans="1:6">
      <c r="A77" s="21">
        <v>1910</v>
      </c>
      <c r="B77" s="15" t="s">
        <v>146</v>
      </c>
      <c r="C77" s="19" t="s">
        <v>635</v>
      </c>
      <c r="D77" s="17" t="s">
        <v>654</v>
      </c>
      <c r="E77" s="18" t="s">
        <v>669</v>
      </c>
      <c r="F77" s="22" t="s">
        <v>681</v>
      </c>
    </row>
    <row r="78" spans="1:6">
      <c r="A78" s="21">
        <v>1930</v>
      </c>
      <c r="B78" s="15" t="s">
        <v>167</v>
      </c>
      <c r="C78" s="19" t="s">
        <v>634</v>
      </c>
      <c r="D78" s="17" t="s">
        <v>643</v>
      </c>
      <c r="E78" s="18" t="s">
        <v>669</v>
      </c>
      <c r="F78" s="22" t="s">
        <v>681</v>
      </c>
    </row>
    <row r="79" spans="1:6">
      <c r="A79" s="21">
        <v>1950</v>
      </c>
      <c r="B79" s="15" t="s">
        <v>148</v>
      </c>
      <c r="C79" s="19" t="s">
        <v>634</v>
      </c>
      <c r="D79" s="17" t="s">
        <v>643</v>
      </c>
      <c r="E79" s="18" t="s">
        <v>669</v>
      </c>
      <c r="F79" s="22" t="s">
        <v>681</v>
      </c>
    </row>
    <row r="80" spans="1:6">
      <c r="A80" s="21">
        <v>1970</v>
      </c>
      <c r="B80" s="15" t="s">
        <v>166</v>
      </c>
      <c r="C80" s="19" t="s">
        <v>634</v>
      </c>
      <c r="D80" s="17" t="s">
        <v>643</v>
      </c>
      <c r="E80" s="18" t="s">
        <v>669</v>
      </c>
      <c r="F80" s="22" t="s">
        <v>681</v>
      </c>
    </row>
    <row r="81" spans="1:6">
      <c r="A81" s="21">
        <v>1980</v>
      </c>
      <c r="B81" s="15" t="s">
        <v>168</v>
      </c>
      <c r="C81" s="19" t="s">
        <v>635</v>
      </c>
      <c r="D81" s="17" t="s">
        <v>654</v>
      </c>
      <c r="E81" s="18" t="s">
        <v>669</v>
      </c>
      <c r="F81" s="22" t="s">
        <v>681</v>
      </c>
    </row>
    <row r="82" spans="1:6">
      <c r="A82" s="21">
        <v>2000</v>
      </c>
      <c r="B82" s="15" t="s">
        <v>66</v>
      </c>
      <c r="C82" s="19" t="s">
        <v>633</v>
      </c>
      <c r="D82" s="17" t="s">
        <v>651</v>
      </c>
      <c r="E82" s="18" t="s">
        <v>667</v>
      </c>
      <c r="F82" s="22" t="s">
        <v>679</v>
      </c>
    </row>
    <row r="83" spans="1:6">
      <c r="A83" s="21">
        <v>2070</v>
      </c>
      <c r="B83" s="15" t="s">
        <v>94</v>
      </c>
      <c r="C83" s="19" t="s">
        <v>632</v>
      </c>
      <c r="D83" s="17" t="s">
        <v>649</v>
      </c>
      <c r="E83" s="18" t="s">
        <v>667</v>
      </c>
      <c r="F83" s="22" t="s">
        <v>679</v>
      </c>
    </row>
    <row r="84" spans="1:6">
      <c r="A84" s="21">
        <v>2110</v>
      </c>
      <c r="B84" s="15" t="s">
        <v>89</v>
      </c>
      <c r="C84" s="19" t="s">
        <v>633</v>
      </c>
      <c r="D84" s="17" t="s">
        <v>651</v>
      </c>
      <c r="E84" s="18" t="s">
        <v>667</v>
      </c>
      <c r="F84" s="22" t="s">
        <v>679</v>
      </c>
    </row>
    <row r="85" spans="1:6">
      <c r="A85" s="21">
        <v>2150</v>
      </c>
      <c r="B85" s="15" t="s">
        <v>69</v>
      </c>
      <c r="C85" s="19" t="s">
        <v>633</v>
      </c>
      <c r="D85" s="17" t="s">
        <v>651</v>
      </c>
      <c r="E85" s="18" t="s">
        <v>667</v>
      </c>
      <c r="F85" s="22" t="s">
        <v>679</v>
      </c>
    </row>
    <row r="86" spans="1:6">
      <c r="A86" s="21">
        <v>2160</v>
      </c>
      <c r="B86" s="15" t="s">
        <v>90</v>
      </c>
      <c r="C86" s="19" t="s">
        <v>633</v>
      </c>
      <c r="D86" s="17" t="s">
        <v>651</v>
      </c>
      <c r="E86" s="18" t="s">
        <v>667</v>
      </c>
      <c r="F86" s="22" t="s">
        <v>679</v>
      </c>
    </row>
    <row r="87" spans="1:6">
      <c r="A87" s="21">
        <v>2200</v>
      </c>
      <c r="B87" s="15" t="s">
        <v>114</v>
      </c>
      <c r="C87" s="19" t="s">
        <v>1</v>
      </c>
      <c r="D87" s="17" t="s">
        <v>650</v>
      </c>
      <c r="E87" s="18" t="s">
        <v>667</v>
      </c>
      <c r="F87" s="22" t="s">
        <v>679</v>
      </c>
    </row>
    <row r="88" spans="1:6">
      <c r="A88" s="21">
        <v>2220</v>
      </c>
      <c r="B88" s="15" t="s">
        <v>99</v>
      </c>
      <c r="C88" s="19" t="s">
        <v>2</v>
      </c>
      <c r="D88" s="17" t="s">
        <v>652</v>
      </c>
      <c r="E88" s="18" t="s">
        <v>667</v>
      </c>
      <c r="F88" s="22" t="s">
        <v>679</v>
      </c>
    </row>
    <row r="89" spans="1:6">
      <c r="A89" s="21">
        <v>2230</v>
      </c>
      <c r="B89" s="15" t="s">
        <v>116</v>
      </c>
      <c r="C89" s="19" t="s">
        <v>1</v>
      </c>
      <c r="D89" s="17" t="s">
        <v>650</v>
      </c>
      <c r="E89" s="18" t="s">
        <v>667</v>
      </c>
      <c r="F89" s="22" t="s">
        <v>679</v>
      </c>
    </row>
    <row r="90" spans="1:6">
      <c r="A90" s="21">
        <v>2235</v>
      </c>
      <c r="B90" s="15" t="s">
        <v>118</v>
      </c>
      <c r="C90" s="19" t="s">
        <v>1</v>
      </c>
      <c r="D90" s="17" t="s">
        <v>650</v>
      </c>
      <c r="E90" s="18" t="s">
        <v>667</v>
      </c>
      <c r="F90" s="22" t="s">
        <v>679</v>
      </c>
    </row>
    <row r="91" spans="1:6">
      <c r="A91" s="21">
        <v>2240</v>
      </c>
      <c r="B91" s="15" t="s">
        <v>92</v>
      </c>
      <c r="C91" s="19" t="s">
        <v>633</v>
      </c>
      <c r="D91" s="17" t="s">
        <v>651</v>
      </c>
      <c r="E91" s="18" t="s">
        <v>667</v>
      </c>
      <c r="F91" s="22" t="s">
        <v>679</v>
      </c>
    </row>
    <row r="92" spans="1:6">
      <c r="A92" s="21">
        <v>2250</v>
      </c>
      <c r="B92" s="15" t="s">
        <v>125</v>
      </c>
      <c r="C92" s="19" t="s">
        <v>1</v>
      </c>
      <c r="D92" s="17" t="s">
        <v>650</v>
      </c>
      <c r="E92" s="18" t="s">
        <v>667</v>
      </c>
      <c r="F92" s="22" t="s">
        <v>679</v>
      </c>
    </row>
    <row r="93" spans="1:6">
      <c r="A93" s="21">
        <v>2260</v>
      </c>
      <c r="B93" s="15" t="s">
        <v>133</v>
      </c>
      <c r="C93" s="19" t="s">
        <v>1</v>
      </c>
      <c r="D93" s="17" t="s">
        <v>650</v>
      </c>
      <c r="E93" s="18" t="s">
        <v>667</v>
      </c>
      <c r="F93" s="22" t="s">
        <v>679</v>
      </c>
    </row>
    <row r="94" spans="1:6">
      <c r="A94" s="21">
        <v>2270</v>
      </c>
      <c r="B94" s="15" t="s">
        <v>115</v>
      </c>
      <c r="C94" s="19" t="s">
        <v>1</v>
      </c>
      <c r="D94" s="17" t="s">
        <v>650</v>
      </c>
      <c r="E94" s="18" t="s">
        <v>667</v>
      </c>
      <c r="F94" s="22" t="s">
        <v>679</v>
      </c>
    </row>
    <row r="95" spans="1:6">
      <c r="A95" s="21">
        <v>2275</v>
      </c>
      <c r="B95" s="15" t="s">
        <v>121</v>
      </c>
      <c r="C95" s="19" t="s">
        <v>1</v>
      </c>
      <c r="D95" s="17" t="s">
        <v>650</v>
      </c>
      <c r="E95" s="18" t="s">
        <v>667</v>
      </c>
      <c r="F95" s="22" t="s">
        <v>679</v>
      </c>
    </row>
    <row r="96" spans="1:6">
      <c r="A96" s="21">
        <v>2280</v>
      </c>
      <c r="B96" s="15" t="s">
        <v>113</v>
      </c>
      <c r="C96" s="19" t="s">
        <v>1</v>
      </c>
      <c r="D96" s="17" t="s">
        <v>650</v>
      </c>
      <c r="E96" s="18" t="s">
        <v>667</v>
      </c>
      <c r="F96" s="22" t="s">
        <v>679</v>
      </c>
    </row>
    <row r="97" spans="1:6">
      <c r="A97" s="21">
        <v>2290</v>
      </c>
      <c r="B97" s="15" t="s">
        <v>131</v>
      </c>
      <c r="C97" s="19" t="s">
        <v>1</v>
      </c>
      <c r="D97" s="17" t="s">
        <v>650</v>
      </c>
      <c r="E97" s="18" t="s">
        <v>667</v>
      </c>
      <c r="F97" s="22" t="s">
        <v>679</v>
      </c>
    </row>
    <row r="98" spans="1:6">
      <c r="A98" s="21">
        <v>2300</v>
      </c>
      <c r="B98" s="15" t="s">
        <v>130</v>
      </c>
      <c r="C98" s="19" t="s">
        <v>1</v>
      </c>
      <c r="D98" s="17" t="s">
        <v>650</v>
      </c>
      <c r="E98" s="18" t="s">
        <v>667</v>
      </c>
      <c r="F98" s="22" t="s">
        <v>679</v>
      </c>
    </row>
    <row r="99" spans="1:6">
      <c r="A99" s="21">
        <v>2310</v>
      </c>
      <c r="B99" s="15" t="s">
        <v>129</v>
      </c>
      <c r="C99" s="19" t="s">
        <v>1</v>
      </c>
      <c r="D99" s="17" t="s">
        <v>650</v>
      </c>
      <c r="E99" s="18" t="s">
        <v>667</v>
      </c>
      <c r="F99" s="22" t="s">
        <v>679</v>
      </c>
    </row>
    <row r="100" spans="1:6">
      <c r="A100" s="21">
        <v>2320</v>
      </c>
      <c r="B100" s="15" t="s">
        <v>117</v>
      </c>
      <c r="C100" s="19" t="s">
        <v>1</v>
      </c>
      <c r="D100" s="17" t="s">
        <v>650</v>
      </c>
      <c r="E100" s="18" t="s">
        <v>667</v>
      </c>
      <c r="F100" s="22" t="s">
        <v>679</v>
      </c>
    </row>
    <row r="101" spans="1:6">
      <c r="A101" s="21">
        <v>2330</v>
      </c>
      <c r="B101" s="15" t="s">
        <v>123</v>
      </c>
      <c r="C101" s="19" t="s">
        <v>1</v>
      </c>
      <c r="D101" s="17" t="s">
        <v>650</v>
      </c>
      <c r="E101" s="18" t="s">
        <v>667</v>
      </c>
      <c r="F101" s="22" t="s">
        <v>679</v>
      </c>
    </row>
    <row r="102" spans="1:6">
      <c r="A102" s="21">
        <v>2340</v>
      </c>
      <c r="B102" s="15" t="s">
        <v>110</v>
      </c>
      <c r="C102" s="19" t="s">
        <v>1</v>
      </c>
      <c r="D102" s="17" t="s">
        <v>650</v>
      </c>
      <c r="E102" s="18" t="s">
        <v>667</v>
      </c>
      <c r="F102" s="22" t="s">
        <v>679</v>
      </c>
    </row>
    <row r="103" spans="1:6">
      <c r="A103" s="21">
        <v>2350</v>
      </c>
      <c r="B103" s="15" t="s">
        <v>132</v>
      </c>
      <c r="C103" s="19" t="s">
        <v>1</v>
      </c>
      <c r="D103" s="17" t="s">
        <v>650</v>
      </c>
      <c r="E103" s="18" t="s">
        <v>667</v>
      </c>
      <c r="F103" s="22" t="s">
        <v>679</v>
      </c>
    </row>
    <row r="104" spans="1:6">
      <c r="A104" s="21">
        <v>2360</v>
      </c>
      <c r="B104" s="15" t="s">
        <v>126</v>
      </c>
      <c r="C104" s="19" t="s">
        <v>1</v>
      </c>
      <c r="D104" s="17" t="s">
        <v>650</v>
      </c>
      <c r="E104" s="18" t="s">
        <v>667</v>
      </c>
      <c r="F104" s="22" t="s">
        <v>679</v>
      </c>
    </row>
    <row r="105" spans="1:6">
      <c r="A105" s="21">
        <v>2370</v>
      </c>
      <c r="B105" s="15" t="s">
        <v>107</v>
      </c>
      <c r="C105" s="19" t="s">
        <v>1</v>
      </c>
      <c r="D105" s="17" t="s">
        <v>650</v>
      </c>
      <c r="E105" s="18" t="s">
        <v>667</v>
      </c>
      <c r="F105" s="22" t="s">
        <v>679</v>
      </c>
    </row>
    <row r="106" spans="1:6">
      <c r="A106" s="21">
        <v>2380</v>
      </c>
      <c r="B106" s="15" t="s">
        <v>127</v>
      </c>
      <c r="C106" s="19" t="s">
        <v>1</v>
      </c>
      <c r="D106" s="17" t="s">
        <v>650</v>
      </c>
      <c r="E106" s="18" t="s">
        <v>667</v>
      </c>
      <c r="F106" s="22" t="s">
        <v>679</v>
      </c>
    </row>
    <row r="107" spans="1:6">
      <c r="A107" s="21">
        <v>2387</v>
      </c>
      <c r="B107" s="15" t="s">
        <v>108</v>
      </c>
      <c r="C107" s="19" t="s">
        <v>1</v>
      </c>
      <c r="D107" s="17" t="s">
        <v>650</v>
      </c>
      <c r="E107" s="18" t="s">
        <v>667</v>
      </c>
      <c r="F107" s="22" t="s">
        <v>679</v>
      </c>
    </row>
    <row r="108" spans="1:6">
      <c r="A108" s="21">
        <v>2390</v>
      </c>
      <c r="B108" s="15" t="s">
        <v>80</v>
      </c>
      <c r="C108" s="19" t="s">
        <v>633</v>
      </c>
      <c r="D108" s="17" t="s">
        <v>651</v>
      </c>
      <c r="E108" s="18" t="s">
        <v>667</v>
      </c>
      <c r="F108" s="22" t="s">
        <v>679</v>
      </c>
    </row>
    <row r="109" spans="1:6">
      <c r="A109" s="21">
        <v>2400</v>
      </c>
      <c r="B109" s="15" t="s">
        <v>124</v>
      </c>
      <c r="C109" s="19" t="s">
        <v>1</v>
      </c>
      <c r="D109" s="17" t="s">
        <v>650</v>
      </c>
      <c r="E109" s="18" t="s">
        <v>667</v>
      </c>
      <c r="F109" s="22" t="s">
        <v>679</v>
      </c>
    </row>
    <row r="110" spans="1:6">
      <c r="A110" s="21">
        <v>2430</v>
      </c>
      <c r="B110" s="15" t="s">
        <v>120</v>
      </c>
      <c r="C110" s="19" t="s">
        <v>1</v>
      </c>
      <c r="D110" s="17" t="s">
        <v>650</v>
      </c>
      <c r="E110" s="18" t="s">
        <v>667</v>
      </c>
      <c r="F110" s="22" t="s">
        <v>679</v>
      </c>
    </row>
    <row r="111" spans="1:6">
      <c r="A111" s="21">
        <v>2440</v>
      </c>
      <c r="B111" s="15" t="s">
        <v>112</v>
      </c>
      <c r="C111" s="19" t="s">
        <v>1</v>
      </c>
      <c r="D111" s="17" t="s">
        <v>650</v>
      </c>
      <c r="E111" s="18" t="s">
        <v>667</v>
      </c>
      <c r="F111" s="22" t="s">
        <v>679</v>
      </c>
    </row>
    <row r="112" spans="1:6">
      <c r="A112" s="21">
        <v>2450</v>
      </c>
      <c r="B112" s="15" t="s">
        <v>122</v>
      </c>
      <c r="C112" s="19" t="s">
        <v>1</v>
      </c>
      <c r="D112" s="17" t="s">
        <v>650</v>
      </c>
      <c r="E112" s="18" t="s">
        <v>667</v>
      </c>
      <c r="F112" s="22" t="s">
        <v>679</v>
      </c>
    </row>
    <row r="113" spans="1:6">
      <c r="A113" s="21">
        <v>2460</v>
      </c>
      <c r="B113" s="15" t="s">
        <v>119</v>
      </c>
      <c r="C113" s="19" t="s">
        <v>1</v>
      </c>
      <c r="D113" s="17" t="s">
        <v>650</v>
      </c>
      <c r="E113" s="18" t="s">
        <v>667</v>
      </c>
      <c r="F113" s="22" t="s">
        <v>679</v>
      </c>
    </row>
    <row r="114" spans="1:6">
      <c r="A114" s="21">
        <v>2470</v>
      </c>
      <c r="B114" s="15" t="s">
        <v>128</v>
      </c>
      <c r="C114" s="19" t="s">
        <v>1</v>
      </c>
      <c r="D114" s="17" t="s">
        <v>650</v>
      </c>
      <c r="E114" s="18" t="s">
        <v>667</v>
      </c>
      <c r="F114" s="22" t="s">
        <v>679</v>
      </c>
    </row>
    <row r="115" spans="1:6">
      <c r="A115" s="21">
        <v>2480</v>
      </c>
      <c r="B115" s="15" t="s">
        <v>111</v>
      </c>
      <c r="C115" s="19" t="s">
        <v>1</v>
      </c>
      <c r="D115" s="17" t="s">
        <v>650</v>
      </c>
      <c r="E115" s="18" t="s">
        <v>667</v>
      </c>
      <c r="F115" s="22" t="s">
        <v>679</v>
      </c>
    </row>
    <row r="116" spans="1:6">
      <c r="A116" s="21">
        <v>2490</v>
      </c>
      <c r="B116" s="15" t="s">
        <v>109</v>
      </c>
      <c r="C116" s="19" t="s">
        <v>1</v>
      </c>
      <c r="D116" s="17" t="s">
        <v>650</v>
      </c>
      <c r="E116" s="18" t="s">
        <v>667</v>
      </c>
      <c r="F116" s="22" t="s">
        <v>679</v>
      </c>
    </row>
    <row r="117" spans="1:6">
      <c r="A117" s="21">
        <v>2500</v>
      </c>
      <c r="B117" s="15" t="s">
        <v>100</v>
      </c>
      <c r="C117" s="19" t="s">
        <v>2</v>
      </c>
      <c r="D117" s="17" t="s">
        <v>652</v>
      </c>
      <c r="E117" s="18" t="s">
        <v>667</v>
      </c>
      <c r="F117" s="22" t="s">
        <v>679</v>
      </c>
    </row>
    <row r="118" spans="1:6">
      <c r="A118" s="21">
        <v>2520</v>
      </c>
      <c r="B118" s="15" t="s">
        <v>83</v>
      </c>
      <c r="C118" s="19" t="s">
        <v>2</v>
      </c>
      <c r="D118" s="17" t="s">
        <v>652</v>
      </c>
      <c r="E118" s="18" t="s">
        <v>667</v>
      </c>
      <c r="F118" s="22" t="s">
        <v>679</v>
      </c>
    </row>
    <row r="119" spans="1:6">
      <c r="A119" s="21">
        <v>2530</v>
      </c>
      <c r="B119" s="15" t="s">
        <v>67</v>
      </c>
      <c r="C119" s="19" t="s">
        <v>633</v>
      </c>
      <c r="D119" s="17" t="s">
        <v>651</v>
      </c>
      <c r="E119" s="18" t="s">
        <v>667</v>
      </c>
      <c r="F119" s="22" t="s">
        <v>679</v>
      </c>
    </row>
    <row r="120" spans="1:6">
      <c r="A120" s="21">
        <v>2540</v>
      </c>
      <c r="B120" s="15" t="s">
        <v>75</v>
      </c>
      <c r="C120" s="19" t="s">
        <v>633</v>
      </c>
      <c r="D120" s="17" t="s">
        <v>651</v>
      </c>
      <c r="E120" s="18" t="s">
        <v>667</v>
      </c>
      <c r="F120" s="22" t="s">
        <v>679</v>
      </c>
    </row>
    <row r="121" spans="1:6">
      <c r="A121" s="21">
        <v>2547</v>
      </c>
      <c r="B121" s="15" t="s">
        <v>79</v>
      </c>
      <c r="C121" s="19" t="s">
        <v>633</v>
      </c>
      <c r="D121" s="17" t="s">
        <v>651</v>
      </c>
      <c r="E121" s="18" t="s">
        <v>667</v>
      </c>
      <c r="F121" s="22" t="s">
        <v>679</v>
      </c>
    </row>
    <row r="122" spans="1:6">
      <c r="A122" s="21">
        <v>2550</v>
      </c>
      <c r="B122" s="15" t="s">
        <v>78</v>
      </c>
      <c r="C122" s="19" t="s">
        <v>633</v>
      </c>
      <c r="D122" s="17" t="s">
        <v>651</v>
      </c>
      <c r="E122" s="18" t="s">
        <v>667</v>
      </c>
      <c r="F122" s="22" t="s">
        <v>679</v>
      </c>
    </row>
    <row r="123" spans="1:6">
      <c r="A123" s="21">
        <v>2560</v>
      </c>
      <c r="B123" s="15" t="s">
        <v>102</v>
      </c>
      <c r="C123" s="19" t="s">
        <v>2</v>
      </c>
      <c r="D123" s="17" t="s">
        <v>652</v>
      </c>
      <c r="E123" s="18" t="s">
        <v>667</v>
      </c>
      <c r="F123" s="22" t="s">
        <v>679</v>
      </c>
    </row>
    <row r="124" spans="1:6">
      <c r="A124" s="21">
        <v>2570</v>
      </c>
      <c r="B124" s="15" t="s">
        <v>98</v>
      </c>
      <c r="C124" s="19" t="s">
        <v>2</v>
      </c>
      <c r="D124" s="17" t="s">
        <v>652</v>
      </c>
      <c r="E124" s="18" t="s">
        <v>667</v>
      </c>
      <c r="F124" s="22" t="s">
        <v>679</v>
      </c>
    </row>
    <row r="125" spans="1:6">
      <c r="A125" s="21">
        <v>2580</v>
      </c>
      <c r="B125" s="15" t="s">
        <v>103</v>
      </c>
      <c r="C125" s="19" t="s">
        <v>2</v>
      </c>
      <c r="D125" s="17" t="s">
        <v>652</v>
      </c>
      <c r="E125" s="18" t="s">
        <v>667</v>
      </c>
      <c r="F125" s="22" t="s">
        <v>679</v>
      </c>
    </row>
    <row r="126" spans="1:6">
      <c r="A126" s="21">
        <v>2590</v>
      </c>
      <c r="B126" s="15" t="s">
        <v>95</v>
      </c>
      <c r="C126" s="19" t="s">
        <v>2</v>
      </c>
      <c r="D126" s="17" t="s">
        <v>652</v>
      </c>
      <c r="E126" s="18" t="s">
        <v>667</v>
      </c>
      <c r="F126" s="22" t="s">
        <v>679</v>
      </c>
    </row>
    <row r="127" spans="1:6">
      <c r="A127" s="21">
        <v>2620</v>
      </c>
      <c r="B127" s="15" t="s">
        <v>74</v>
      </c>
      <c r="C127" s="19" t="s">
        <v>2</v>
      </c>
      <c r="D127" s="17" t="s">
        <v>652</v>
      </c>
      <c r="E127" s="18" t="s">
        <v>667</v>
      </c>
      <c r="F127" s="22" t="s">
        <v>679</v>
      </c>
    </row>
    <row r="128" spans="1:6">
      <c r="A128" s="21">
        <v>2627</v>
      </c>
      <c r="B128" s="15" t="s">
        <v>85</v>
      </c>
      <c r="C128" s="19" t="s">
        <v>2</v>
      </c>
      <c r="D128" s="17" t="s">
        <v>652</v>
      </c>
      <c r="E128" s="18" t="s">
        <v>667</v>
      </c>
      <c r="F128" s="22" t="s">
        <v>679</v>
      </c>
    </row>
    <row r="129" spans="1:6">
      <c r="A129" s="21">
        <v>2630</v>
      </c>
      <c r="B129" s="15" t="s">
        <v>65</v>
      </c>
      <c r="C129" s="19" t="s">
        <v>2</v>
      </c>
      <c r="D129" s="17" t="s">
        <v>652</v>
      </c>
      <c r="E129" s="18" t="s">
        <v>667</v>
      </c>
      <c r="F129" s="22" t="s">
        <v>679</v>
      </c>
    </row>
    <row r="130" spans="1:6">
      <c r="A130" s="21">
        <v>2640</v>
      </c>
      <c r="B130" s="15" t="s">
        <v>81</v>
      </c>
      <c r="C130" s="19" t="s">
        <v>633</v>
      </c>
      <c r="D130" s="17" t="s">
        <v>651</v>
      </c>
      <c r="E130" s="18" t="s">
        <v>667</v>
      </c>
      <c r="F130" s="22" t="s">
        <v>679</v>
      </c>
    </row>
    <row r="131" spans="1:6">
      <c r="A131" s="21">
        <v>2650</v>
      </c>
      <c r="B131" s="15" t="s">
        <v>72</v>
      </c>
      <c r="C131" s="19" t="s">
        <v>633</v>
      </c>
      <c r="D131" s="17" t="s">
        <v>651</v>
      </c>
      <c r="E131" s="18" t="s">
        <v>667</v>
      </c>
      <c r="F131" s="22" t="s">
        <v>679</v>
      </c>
    </row>
    <row r="132" spans="1:6">
      <c r="A132" s="21">
        <v>2800</v>
      </c>
      <c r="B132" s="15" t="s">
        <v>101</v>
      </c>
      <c r="C132" s="19" t="s">
        <v>2</v>
      </c>
      <c r="D132" s="17" t="s">
        <v>652</v>
      </c>
      <c r="E132" s="18" t="s">
        <v>667</v>
      </c>
      <c r="F132" s="22" t="s">
        <v>679</v>
      </c>
    </row>
    <row r="133" spans="1:6">
      <c r="A133" s="21">
        <v>2820</v>
      </c>
      <c r="B133" s="15" t="s">
        <v>96</v>
      </c>
      <c r="C133" s="19" t="s">
        <v>2</v>
      </c>
      <c r="D133" s="17" t="s">
        <v>652</v>
      </c>
      <c r="E133" s="18" t="s">
        <v>667</v>
      </c>
      <c r="F133" s="22" t="s">
        <v>679</v>
      </c>
    </row>
    <row r="134" spans="1:6">
      <c r="A134" s="21">
        <v>2830</v>
      </c>
      <c r="B134" s="15" t="s">
        <v>106</v>
      </c>
      <c r="C134" s="19" t="s">
        <v>2</v>
      </c>
      <c r="D134" s="17" t="s">
        <v>652</v>
      </c>
      <c r="E134" s="18" t="s">
        <v>667</v>
      </c>
      <c r="F134" s="22" t="s">
        <v>679</v>
      </c>
    </row>
    <row r="135" spans="1:6">
      <c r="A135" s="21">
        <v>2840</v>
      </c>
      <c r="B135" s="15" t="s">
        <v>84</v>
      </c>
      <c r="C135" s="19" t="s">
        <v>2</v>
      </c>
      <c r="D135" s="17" t="s">
        <v>652</v>
      </c>
      <c r="E135" s="18" t="s">
        <v>667</v>
      </c>
      <c r="F135" s="22" t="s">
        <v>679</v>
      </c>
    </row>
    <row r="136" spans="1:6">
      <c r="A136" s="21">
        <v>2845</v>
      </c>
      <c r="B136" s="15" t="s">
        <v>82</v>
      </c>
      <c r="C136" s="19" t="s">
        <v>2</v>
      </c>
      <c r="D136" s="17" t="s">
        <v>652</v>
      </c>
      <c r="E136" s="18" t="s">
        <v>667</v>
      </c>
      <c r="F136" s="22" t="s">
        <v>679</v>
      </c>
    </row>
    <row r="137" spans="1:6">
      <c r="A137" s="21">
        <v>2850</v>
      </c>
      <c r="B137" s="15" t="s">
        <v>68</v>
      </c>
      <c r="C137" s="19" t="s">
        <v>2</v>
      </c>
      <c r="D137" s="17" t="s">
        <v>652</v>
      </c>
      <c r="E137" s="18" t="s">
        <v>667</v>
      </c>
      <c r="F137" s="22" t="s">
        <v>679</v>
      </c>
    </row>
    <row r="138" spans="1:6">
      <c r="A138" s="21">
        <v>2860</v>
      </c>
      <c r="B138" s="15" t="s">
        <v>105</v>
      </c>
      <c r="C138" s="19" t="s">
        <v>2</v>
      </c>
      <c r="D138" s="17" t="s">
        <v>652</v>
      </c>
      <c r="E138" s="18" t="s">
        <v>667</v>
      </c>
      <c r="F138" s="22" t="s">
        <v>679</v>
      </c>
    </row>
    <row r="139" spans="1:6">
      <c r="A139" s="21">
        <v>2870</v>
      </c>
      <c r="B139" s="15" t="s">
        <v>104</v>
      </c>
      <c r="C139" s="19" t="s">
        <v>2</v>
      </c>
      <c r="D139" s="17" t="s">
        <v>652</v>
      </c>
      <c r="E139" s="18" t="s">
        <v>667</v>
      </c>
      <c r="F139" s="22" t="s">
        <v>679</v>
      </c>
    </row>
    <row r="140" spans="1:6">
      <c r="A140" s="21">
        <v>2880</v>
      </c>
      <c r="B140" s="15" t="s">
        <v>97</v>
      </c>
      <c r="C140" s="19" t="s">
        <v>2</v>
      </c>
      <c r="D140" s="17" t="s">
        <v>652</v>
      </c>
      <c r="E140" s="18" t="s">
        <v>667</v>
      </c>
      <c r="F140" s="22" t="s">
        <v>679</v>
      </c>
    </row>
    <row r="141" spans="1:6">
      <c r="A141" s="21">
        <v>2900</v>
      </c>
      <c r="B141" s="15" t="s">
        <v>87</v>
      </c>
      <c r="C141" s="19" t="s">
        <v>633</v>
      </c>
      <c r="D141" s="17" t="s">
        <v>651</v>
      </c>
      <c r="E141" s="18" t="s">
        <v>667</v>
      </c>
      <c r="F141" s="22" t="s">
        <v>679</v>
      </c>
    </row>
    <row r="142" spans="1:6">
      <c r="A142" s="21">
        <v>2910</v>
      </c>
      <c r="B142" s="15" t="s">
        <v>73</v>
      </c>
      <c r="C142" s="19" t="s">
        <v>633</v>
      </c>
      <c r="D142" s="17" t="s">
        <v>651</v>
      </c>
      <c r="E142" s="18" t="s">
        <v>667</v>
      </c>
      <c r="F142" s="22" t="s">
        <v>679</v>
      </c>
    </row>
    <row r="143" spans="1:6">
      <c r="A143" s="21">
        <v>2920</v>
      </c>
      <c r="B143" s="15" t="s">
        <v>76</v>
      </c>
      <c r="C143" s="19" t="s">
        <v>633</v>
      </c>
      <c r="D143" s="17" t="s">
        <v>651</v>
      </c>
      <c r="E143" s="18" t="s">
        <v>667</v>
      </c>
      <c r="F143" s="22" t="s">
        <v>679</v>
      </c>
    </row>
    <row r="144" spans="1:6">
      <c r="A144" s="21">
        <v>2930</v>
      </c>
      <c r="B144" s="15" t="s">
        <v>70</v>
      </c>
      <c r="C144" s="19" t="s">
        <v>633</v>
      </c>
      <c r="D144" s="17" t="s">
        <v>651</v>
      </c>
      <c r="E144" s="18" t="s">
        <v>667</v>
      </c>
      <c r="F144" s="22" t="s">
        <v>679</v>
      </c>
    </row>
    <row r="145" spans="1:6">
      <c r="A145" s="21">
        <v>2940</v>
      </c>
      <c r="B145" s="15" t="s">
        <v>88</v>
      </c>
      <c r="C145" s="19" t="s">
        <v>633</v>
      </c>
      <c r="D145" s="17" t="s">
        <v>651</v>
      </c>
      <c r="E145" s="18" t="s">
        <v>667</v>
      </c>
      <c r="F145" s="22" t="s">
        <v>679</v>
      </c>
    </row>
    <row r="146" spans="1:6">
      <c r="A146" s="21">
        <v>2950</v>
      </c>
      <c r="B146" s="15" t="s">
        <v>77</v>
      </c>
      <c r="C146" s="19" t="s">
        <v>633</v>
      </c>
      <c r="D146" s="17" t="s">
        <v>651</v>
      </c>
      <c r="E146" s="18" t="s">
        <v>667</v>
      </c>
      <c r="F146" s="22" t="s">
        <v>679</v>
      </c>
    </row>
    <row r="147" spans="1:6">
      <c r="A147" s="21">
        <v>2960</v>
      </c>
      <c r="B147" s="15" t="s">
        <v>71</v>
      </c>
      <c r="C147" s="19" t="s">
        <v>633</v>
      </c>
      <c r="D147" s="17" t="s">
        <v>651</v>
      </c>
      <c r="E147" s="18" t="s">
        <v>667</v>
      </c>
      <c r="F147" s="22" t="s">
        <v>679</v>
      </c>
    </row>
    <row r="148" spans="1:6">
      <c r="A148" s="21">
        <v>2970</v>
      </c>
      <c r="B148" s="15" t="s">
        <v>86</v>
      </c>
      <c r="C148" s="19" t="s">
        <v>633</v>
      </c>
      <c r="D148" s="17" t="s">
        <v>651</v>
      </c>
      <c r="E148" s="18" t="s">
        <v>667</v>
      </c>
      <c r="F148" s="22" t="s">
        <v>679</v>
      </c>
    </row>
    <row r="149" spans="1:6">
      <c r="A149" s="21">
        <v>2980</v>
      </c>
      <c r="B149" s="15" t="s">
        <v>93</v>
      </c>
      <c r="C149" s="19" t="s">
        <v>633</v>
      </c>
      <c r="D149" s="17" t="s">
        <v>651</v>
      </c>
      <c r="E149" s="18" t="s">
        <v>667</v>
      </c>
      <c r="F149" s="22" t="s">
        <v>679</v>
      </c>
    </row>
    <row r="150" spans="1:6">
      <c r="A150" s="21">
        <v>2990</v>
      </c>
      <c r="B150" s="15" t="s">
        <v>91</v>
      </c>
      <c r="C150" s="19" t="s">
        <v>633</v>
      </c>
      <c r="D150" s="17" t="s">
        <v>651</v>
      </c>
      <c r="E150" s="18" t="s">
        <v>667</v>
      </c>
      <c r="F150" s="22" t="s">
        <v>679</v>
      </c>
    </row>
    <row r="151" spans="1:6">
      <c r="A151" s="21">
        <v>3000</v>
      </c>
      <c r="B151" s="15" t="s">
        <v>188</v>
      </c>
      <c r="C151" s="19" t="s">
        <v>634</v>
      </c>
      <c r="D151" s="17" t="s">
        <v>643</v>
      </c>
      <c r="E151" s="18" t="s">
        <v>670</v>
      </c>
      <c r="F151" s="22" t="s">
        <v>681</v>
      </c>
    </row>
    <row r="152" spans="1:6">
      <c r="A152" s="21">
        <v>3020</v>
      </c>
      <c r="B152" s="15" t="s">
        <v>180</v>
      </c>
      <c r="C152" s="19" t="s">
        <v>634</v>
      </c>
      <c r="D152" s="17" t="s">
        <v>643</v>
      </c>
      <c r="E152" s="18" t="s">
        <v>670</v>
      </c>
      <c r="F152" s="22" t="s">
        <v>681</v>
      </c>
    </row>
    <row r="153" spans="1:6">
      <c r="A153" s="21">
        <v>3040</v>
      </c>
      <c r="B153" s="15" t="s">
        <v>183</v>
      </c>
      <c r="C153" s="19" t="s">
        <v>634</v>
      </c>
      <c r="D153" s="17" t="s">
        <v>643</v>
      </c>
      <c r="E153" s="18" t="s">
        <v>670</v>
      </c>
      <c r="F153" s="22" t="s">
        <v>681</v>
      </c>
    </row>
    <row r="154" spans="1:6">
      <c r="A154" s="21">
        <v>3050</v>
      </c>
      <c r="B154" s="15" t="s">
        <v>191</v>
      </c>
      <c r="C154" s="19" t="s">
        <v>634</v>
      </c>
      <c r="D154" s="17" t="s">
        <v>643</v>
      </c>
      <c r="E154" s="18" t="s">
        <v>670</v>
      </c>
      <c r="F154" s="22" t="s">
        <v>681</v>
      </c>
    </row>
    <row r="155" spans="1:6">
      <c r="A155" s="21">
        <v>3060</v>
      </c>
      <c r="B155" s="15" t="s">
        <v>172</v>
      </c>
      <c r="C155" s="19" t="s">
        <v>634</v>
      </c>
      <c r="D155" s="17" t="s">
        <v>643</v>
      </c>
      <c r="E155" s="18" t="s">
        <v>670</v>
      </c>
      <c r="F155" s="22" t="s">
        <v>681</v>
      </c>
    </row>
    <row r="156" spans="1:6">
      <c r="A156" s="21">
        <v>3070</v>
      </c>
      <c r="B156" s="15" t="s">
        <v>186</v>
      </c>
      <c r="C156" s="19" t="s">
        <v>634</v>
      </c>
      <c r="D156" s="17" t="s">
        <v>643</v>
      </c>
      <c r="E156" s="18" t="s">
        <v>670</v>
      </c>
      <c r="F156" s="22" t="s">
        <v>681</v>
      </c>
    </row>
    <row r="157" spans="1:6">
      <c r="A157" s="21">
        <v>3080</v>
      </c>
      <c r="B157" s="15" t="s">
        <v>194</v>
      </c>
      <c r="C157" s="19" t="s">
        <v>634</v>
      </c>
      <c r="D157" s="17" t="s">
        <v>643</v>
      </c>
      <c r="E157" s="18" t="s">
        <v>670</v>
      </c>
      <c r="F157" s="22" t="s">
        <v>681</v>
      </c>
    </row>
    <row r="158" spans="1:6">
      <c r="A158" s="21">
        <v>3090</v>
      </c>
      <c r="B158" s="15" t="s">
        <v>157</v>
      </c>
      <c r="C158" s="19" t="s">
        <v>634</v>
      </c>
      <c r="D158" s="17" t="s">
        <v>643</v>
      </c>
      <c r="E158" s="18" t="s">
        <v>670</v>
      </c>
      <c r="F158" s="22" t="s">
        <v>681</v>
      </c>
    </row>
    <row r="159" spans="1:6">
      <c r="A159" s="21">
        <v>3110</v>
      </c>
      <c r="B159" s="15" t="s">
        <v>192</v>
      </c>
      <c r="C159" s="19" t="s">
        <v>634</v>
      </c>
      <c r="D159" s="17" t="s">
        <v>643</v>
      </c>
      <c r="E159" s="18" t="s">
        <v>670</v>
      </c>
      <c r="F159" s="22" t="s">
        <v>681</v>
      </c>
    </row>
    <row r="160" spans="1:6">
      <c r="A160" s="21">
        <v>3120</v>
      </c>
      <c r="B160" s="15" t="s">
        <v>197</v>
      </c>
      <c r="C160" s="19" t="s">
        <v>634</v>
      </c>
      <c r="D160" s="17" t="s">
        <v>643</v>
      </c>
      <c r="E160" s="18" t="s">
        <v>670</v>
      </c>
      <c r="F160" s="22" t="s">
        <v>681</v>
      </c>
    </row>
    <row r="161" spans="1:6">
      <c r="A161" s="21">
        <v>3130</v>
      </c>
      <c r="B161" s="15" t="s">
        <v>170</v>
      </c>
      <c r="C161" s="19" t="s">
        <v>634</v>
      </c>
      <c r="D161" s="17" t="s">
        <v>643</v>
      </c>
      <c r="E161" s="18" t="s">
        <v>670</v>
      </c>
      <c r="F161" s="22" t="s">
        <v>681</v>
      </c>
    </row>
    <row r="162" spans="1:6">
      <c r="A162" s="21">
        <v>3140</v>
      </c>
      <c r="B162" s="15" t="s">
        <v>184</v>
      </c>
      <c r="C162" s="19" t="s">
        <v>634</v>
      </c>
      <c r="D162" s="17" t="s">
        <v>643</v>
      </c>
      <c r="E162" s="18" t="s">
        <v>670</v>
      </c>
      <c r="F162" s="22" t="s">
        <v>681</v>
      </c>
    </row>
    <row r="163" spans="1:6">
      <c r="A163" s="21">
        <v>3150</v>
      </c>
      <c r="B163" s="15" t="s">
        <v>179</v>
      </c>
      <c r="C163" s="19" t="s">
        <v>634</v>
      </c>
      <c r="D163" s="17" t="s">
        <v>643</v>
      </c>
      <c r="E163" s="18" t="s">
        <v>670</v>
      </c>
      <c r="F163" s="22" t="s">
        <v>681</v>
      </c>
    </row>
    <row r="164" spans="1:6">
      <c r="A164" s="21">
        <v>3190</v>
      </c>
      <c r="B164" s="15" t="s">
        <v>174</v>
      </c>
      <c r="C164" s="19" t="s">
        <v>634</v>
      </c>
      <c r="D164" s="17" t="s">
        <v>643</v>
      </c>
      <c r="E164" s="18" t="s">
        <v>670</v>
      </c>
      <c r="F164" s="22" t="s">
        <v>681</v>
      </c>
    </row>
    <row r="165" spans="1:6">
      <c r="A165" s="21">
        <v>3200</v>
      </c>
      <c r="B165" s="15" t="s">
        <v>169</v>
      </c>
      <c r="C165" s="19" t="s">
        <v>634</v>
      </c>
      <c r="D165" s="17" t="s">
        <v>643</v>
      </c>
      <c r="E165" s="18" t="s">
        <v>670</v>
      </c>
      <c r="F165" s="22" t="s">
        <v>681</v>
      </c>
    </row>
    <row r="166" spans="1:6">
      <c r="A166" s="21">
        <v>3210</v>
      </c>
      <c r="B166" s="15" t="s">
        <v>190</v>
      </c>
      <c r="C166" s="19" t="s">
        <v>634</v>
      </c>
      <c r="D166" s="17" t="s">
        <v>643</v>
      </c>
      <c r="E166" s="18" t="s">
        <v>670</v>
      </c>
      <c r="F166" s="22" t="s">
        <v>681</v>
      </c>
    </row>
    <row r="167" spans="1:6">
      <c r="A167" s="21">
        <v>3220</v>
      </c>
      <c r="B167" s="15" t="s">
        <v>182</v>
      </c>
      <c r="C167" s="19" t="s">
        <v>634</v>
      </c>
      <c r="D167" s="17" t="s">
        <v>643</v>
      </c>
      <c r="E167" s="18" t="s">
        <v>670</v>
      </c>
      <c r="F167" s="22" t="s">
        <v>681</v>
      </c>
    </row>
    <row r="168" spans="1:6">
      <c r="A168" s="21">
        <v>3270</v>
      </c>
      <c r="B168" s="15" t="s">
        <v>193</v>
      </c>
      <c r="C168" s="19" t="s">
        <v>634</v>
      </c>
      <c r="D168" s="17" t="s">
        <v>643</v>
      </c>
      <c r="E168" s="18" t="s">
        <v>670</v>
      </c>
      <c r="F168" s="22" t="s">
        <v>681</v>
      </c>
    </row>
    <row r="169" spans="1:6">
      <c r="A169" s="21">
        <v>3290</v>
      </c>
      <c r="B169" s="15" t="s">
        <v>176</v>
      </c>
      <c r="C169" s="19" t="s">
        <v>634</v>
      </c>
      <c r="D169" s="17" t="s">
        <v>643</v>
      </c>
      <c r="E169" s="18" t="s">
        <v>670</v>
      </c>
      <c r="F169" s="22" t="s">
        <v>681</v>
      </c>
    </row>
    <row r="170" spans="1:6">
      <c r="A170" s="21">
        <v>3300</v>
      </c>
      <c r="B170" s="15" t="s">
        <v>196</v>
      </c>
      <c r="C170" s="19" t="s">
        <v>634</v>
      </c>
      <c r="D170" s="17" t="s">
        <v>643</v>
      </c>
      <c r="E170" s="18" t="s">
        <v>670</v>
      </c>
      <c r="F170" s="22" t="s">
        <v>681</v>
      </c>
    </row>
    <row r="171" spans="1:6">
      <c r="A171" s="21">
        <v>3320</v>
      </c>
      <c r="B171" s="15" t="s">
        <v>181</v>
      </c>
      <c r="C171" s="19" t="s">
        <v>634</v>
      </c>
      <c r="D171" s="17" t="s">
        <v>643</v>
      </c>
      <c r="E171" s="18" t="s">
        <v>670</v>
      </c>
      <c r="F171" s="22" t="s">
        <v>681</v>
      </c>
    </row>
    <row r="172" spans="1:6">
      <c r="A172" s="21">
        <v>3350</v>
      </c>
      <c r="B172" s="15" t="s">
        <v>189</v>
      </c>
      <c r="C172" s="19" t="s">
        <v>634</v>
      </c>
      <c r="D172" s="17" t="s">
        <v>643</v>
      </c>
      <c r="E172" s="18" t="s">
        <v>670</v>
      </c>
      <c r="F172" s="22" t="s">
        <v>681</v>
      </c>
    </row>
    <row r="173" spans="1:6">
      <c r="A173" s="21">
        <v>3360</v>
      </c>
      <c r="B173" s="15" t="s">
        <v>173</v>
      </c>
      <c r="C173" s="19" t="s">
        <v>634</v>
      </c>
      <c r="D173" s="17" t="s">
        <v>643</v>
      </c>
      <c r="E173" s="18" t="s">
        <v>670</v>
      </c>
      <c r="F173" s="22" t="s">
        <v>681</v>
      </c>
    </row>
    <row r="174" spans="1:6">
      <c r="A174" s="21">
        <v>3370</v>
      </c>
      <c r="B174" s="15" t="s">
        <v>175</v>
      </c>
      <c r="C174" s="19" t="s">
        <v>634</v>
      </c>
      <c r="D174" s="17" t="s">
        <v>643</v>
      </c>
      <c r="E174" s="18" t="s">
        <v>670</v>
      </c>
      <c r="F174" s="22" t="s">
        <v>681</v>
      </c>
    </row>
    <row r="175" spans="1:6">
      <c r="A175" s="21">
        <v>3380</v>
      </c>
      <c r="B175" s="15" t="s">
        <v>178</v>
      </c>
      <c r="C175" s="19" t="s">
        <v>634</v>
      </c>
      <c r="D175" s="17" t="s">
        <v>643</v>
      </c>
      <c r="E175" s="18" t="s">
        <v>670</v>
      </c>
      <c r="F175" s="22" t="s">
        <v>681</v>
      </c>
    </row>
    <row r="176" spans="1:6">
      <c r="A176" s="21">
        <v>3390</v>
      </c>
      <c r="B176" s="15" t="s">
        <v>195</v>
      </c>
      <c r="C176" s="19" t="s">
        <v>634</v>
      </c>
      <c r="D176" s="17" t="s">
        <v>643</v>
      </c>
      <c r="E176" s="18" t="s">
        <v>670</v>
      </c>
      <c r="F176" s="22" t="s">
        <v>681</v>
      </c>
    </row>
    <row r="177" spans="1:6">
      <c r="A177" s="21">
        <v>3400</v>
      </c>
      <c r="B177" s="15" t="s">
        <v>187</v>
      </c>
      <c r="C177" s="19" t="s">
        <v>634</v>
      </c>
      <c r="D177" s="17" t="s">
        <v>643</v>
      </c>
      <c r="E177" s="18" t="s">
        <v>670</v>
      </c>
      <c r="F177" s="22" t="s">
        <v>681</v>
      </c>
    </row>
    <row r="178" spans="1:6">
      <c r="A178" s="21">
        <v>3440</v>
      </c>
      <c r="B178" s="15" t="s">
        <v>198</v>
      </c>
      <c r="C178" s="19" t="s">
        <v>634</v>
      </c>
      <c r="D178" s="17" t="s">
        <v>643</v>
      </c>
      <c r="E178" s="18" t="s">
        <v>670</v>
      </c>
      <c r="F178" s="22" t="s">
        <v>681</v>
      </c>
    </row>
    <row r="179" spans="1:6">
      <c r="A179" s="21">
        <v>3450</v>
      </c>
      <c r="B179" s="15" t="s">
        <v>177</v>
      </c>
      <c r="C179" s="19" t="s">
        <v>634</v>
      </c>
      <c r="D179" s="17" t="s">
        <v>643</v>
      </c>
      <c r="E179" s="18" t="s">
        <v>670</v>
      </c>
      <c r="F179" s="22" t="s">
        <v>681</v>
      </c>
    </row>
    <row r="180" spans="1:6">
      <c r="A180" s="21">
        <v>3460</v>
      </c>
      <c r="B180" s="15" t="s">
        <v>171</v>
      </c>
      <c r="C180" s="19" t="s">
        <v>634</v>
      </c>
      <c r="D180" s="17" t="s">
        <v>643</v>
      </c>
      <c r="E180" s="18" t="s">
        <v>670</v>
      </c>
      <c r="F180" s="22" t="s">
        <v>681</v>
      </c>
    </row>
    <row r="181" spans="1:6">
      <c r="A181" s="21">
        <v>3470</v>
      </c>
      <c r="B181" s="15" t="s">
        <v>185</v>
      </c>
      <c r="C181" s="19" t="s">
        <v>634</v>
      </c>
      <c r="D181" s="17" t="s">
        <v>643</v>
      </c>
      <c r="E181" s="18" t="s">
        <v>670</v>
      </c>
      <c r="F181" s="22" t="s">
        <v>681</v>
      </c>
    </row>
    <row r="182" spans="1:6">
      <c r="A182" s="21">
        <v>3500</v>
      </c>
      <c r="B182" s="15" t="s">
        <v>206</v>
      </c>
      <c r="C182" s="19" t="s">
        <v>3</v>
      </c>
      <c r="D182" s="17" t="s">
        <v>645</v>
      </c>
      <c r="E182" s="18" t="s">
        <v>668</v>
      </c>
      <c r="F182" s="22" t="s">
        <v>680</v>
      </c>
    </row>
    <row r="183" spans="1:6">
      <c r="A183" s="21">
        <v>3520</v>
      </c>
      <c r="B183" s="15" t="s">
        <v>215</v>
      </c>
      <c r="C183" s="19" t="s">
        <v>3</v>
      </c>
      <c r="D183" s="17" t="s">
        <v>645</v>
      </c>
      <c r="E183" s="18" t="s">
        <v>668</v>
      </c>
      <c r="F183" s="22" t="s">
        <v>680</v>
      </c>
    </row>
    <row r="184" spans="1:6">
      <c r="A184" s="21">
        <v>3530</v>
      </c>
      <c r="B184" s="15" t="s">
        <v>222</v>
      </c>
      <c r="C184" s="19" t="s">
        <v>3</v>
      </c>
      <c r="D184" s="17" t="s">
        <v>645</v>
      </c>
      <c r="E184" s="18" t="s">
        <v>668</v>
      </c>
      <c r="F184" s="22" t="s">
        <v>680</v>
      </c>
    </row>
    <row r="185" spans="1:6">
      <c r="A185" s="21">
        <v>3540</v>
      </c>
      <c r="B185" s="15" t="s">
        <v>207</v>
      </c>
      <c r="C185" s="19" t="s">
        <v>3</v>
      </c>
      <c r="D185" s="17" t="s">
        <v>645</v>
      </c>
      <c r="E185" s="18" t="s">
        <v>668</v>
      </c>
      <c r="F185" s="22" t="s">
        <v>680</v>
      </c>
    </row>
    <row r="186" spans="1:6">
      <c r="A186" s="21">
        <v>3545</v>
      </c>
      <c r="B186" s="15" t="s">
        <v>204</v>
      </c>
      <c r="C186" s="19" t="s">
        <v>3</v>
      </c>
      <c r="D186" s="17" t="s">
        <v>645</v>
      </c>
      <c r="E186" s="18" t="s">
        <v>668</v>
      </c>
      <c r="F186" s="22" t="s">
        <v>680</v>
      </c>
    </row>
    <row r="187" spans="1:6">
      <c r="A187" s="21">
        <v>3550</v>
      </c>
      <c r="B187" s="15" t="s">
        <v>208</v>
      </c>
      <c r="C187" s="19" t="s">
        <v>3</v>
      </c>
      <c r="D187" s="17" t="s">
        <v>645</v>
      </c>
      <c r="E187" s="18" t="s">
        <v>668</v>
      </c>
      <c r="F187" s="22" t="s">
        <v>680</v>
      </c>
    </row>
    <row r="188" spans="1:6">
      <c r="A188" s="21">
        <v>3560</v>
      </c>
      <c r="B188" s="15" t="s">
        <v>210</v>
      </c>
      <c r="C188" s="19" t="s">
        <v>3</v>
      </c>
      <c r="D188" s="17" t="s">
        <v>645</v>
      </c>
      <c r="E188" s="18" t="s">
        <v>668</v>
      </c>
      <c r="F188" s="22" t="s">
        <v>680</v>
      </c>
    </row>
    <row r="189" spans="1:6">
      <c r="A189" s="21">
        <v>3570</v>
      </c>
      <c r="B189" s="15" t="s">
        <v>228</v>
      </c>
      <c r="C189" s="19" t="s">
        <v>3</v>
      </c>
      <c r="D189" s="17" t="s">
        <v>645</v>
      </c>
      <c r="E189" s="18" t="s">
        <v>668</v>
      </c>
      <c r="F189" s="22" t="s">
        <v>680</v>
      </c>
    </row>
    <row r="190" spans="1:6">
      <c r="A190" s="21">
        <v>3580</v>
      </c>
      <c r="B190" s="15" t="s">
        <v>200</v>
      </c>
      <c r="C190" s="19" t="s">
        <v>3</v>
      </c>
      <c r="D190" s="17" t="s">
        <v>645</v>
      </c>
      <c r="E190" s="18" t="s">
        <v>668</v>
      </c>
      <c r="F190" s="22" t="s">
        <v>680</v>
      </c>
    </row>
    <row r="191" spans="1:6">
      <c r="A191" s="21">
        <v>3590</v>
      </c>
      <c r="B191" s="15" t="s">
        <v>201</v>
      </c>
      <c r="C191" s="19" t="s">
        <v>3</v>
      </c>
      <c r="D191" s="17" t="s">
        <v>645</v>
      </c>
      <c r="E191" s="18" t="s">
        <v>668</v>
      </c>
      <c r="F191" s="22" t="s">
        <v>680</v>
      </c>
    </row>
    <row r="192" spans="1:6">
      <c r="A192" s="21">
        <v>3600</v>
      </c>
      <c r="B192" s="15" t="s">
        <v>202</v>
      </c>
      <c r="C192" s="19" t="s">
        <v>4</v>
      </c>
      <c r="D192" s="17" t="s">
        <v>653</v>
      </c>
      <c r="E192" s="18" t="s">
        <v>668</v>
      </c>
      <c r="F192" s="22" t="s">
        <v>680</v>
      </c>
    </row>
    <row r="193" spans="1:6">
      <c r="A193" s="21">
        <v>3620</v>
      </c>
      <c r="B193" s="15" t="s">
        <v>235</v>
      </c>
      <c r="C193" s="19" t="s">
        <v>4</v>
      </c>
      <c r="D193" s="17" t="s">
        <v>653</v>
      </c>
      <c r="E193" s="18" t="s">
        <v>668</v>
      </c>
      <c r="F193" s="22" t="s">
        <v>680</v>
      </c>
    </row>
    <row r="194" spans="1:6">
      <c r="A194" s="21">
        <v>3630</v>
      </c>
      <c r="B194" s="15" t="s">
        <v>236</v>
      </c>
      <c r="C194" s="19" t="s">
        <v>4</v>
      </c>
      <c r="D194" s="17" t="s">
        <v>653</v>
      </c>
      <c r="E194" s="18" t="s">
        <v>668</v>
      </c>
      <c r="F194" s="22" t="s">
        <v>680</v>
      </c>
    </row>
    <row r="195" spans="1:6">
      <c r="A195" s="21">
        <v>3640</v>
      </c>
      <c r="B195" s="15" t="s">
        <v>223</v>
      </c>
      <c r="C195" s="19" t="s">
        <v>4</v>
      </c>
      <c r="D195" s="17" t="s">
        <v>653</v>
      </c>
      <c r="E195" s="18" t="s">
        <v>668</v>
      </c>
      <c r="F195" s="22" t="s">
        <v>680</v>
      </c>
    </row>
    <row r="196" spans="1:6">
      <c r="A196" s="21">
        <v>3650</v>
      </c>
      <c r="B196" s="15" t="s">
        <v>219</v>
      </c>
      <c r="C196" s="19" t="s">
        <v>4</v>
      </c>
      <c r="D196" s="17" t="s">
        <v>653</v>
      </c>
      <c r="E196" s="18" t="s">
        <v>668</v>
      </c>
      <c r="F196" s="22" t="s">
        <v>680</v>
      </c>
    </row>
    <row r="197" spans="1:6">
      <c r="A197" s="21">
        <v>3660</v>
      </c>
      <c r="B197" s="15" t="s">
        <v>212</v>
      </c>
      <c r="C197" s="19" t="s">
        <v>4</v>
      </c>
      <c r="D197" s="17" t="s">
        <v>653</v>
      </c>
      <c r="E197" s="18" t="s">
        <v>668</v>
      </c>
      <c r="F197" s="22" t="s">
        <v>680</v>
      </c>
    </row>
    <row r="198" spans="1:6">
      <c r="A198" s="21">
        <v>3665</v>
      </c>
      <c r="B198" s="15" t="s">
        <v>199</v>
      </c>
      <c r="C198" s="19" t="s">
        <v>4</v>
      </c>
      <c r="D198" s="17" t="s">
        <v>653</v>
      </c>
      <c r="E198" s="18" t="s">
        <v>668</v>
      </c>
      <c r="F198" s="22" t="s">
        <v>680</v>
      </c>
    </row>
    <row r="199" spans="1:6">
      <c r="A199" s="21">
        <v>3680</v>
      </c>
      <c r="B199" s="15" t="s">
        <v>225</v>
      </c>
      <c r="C199" s="19" t="s">
        <v>4</v>
      </c>
      <c r="D199" s="17" t="s">
        <v>653</v>
      </c>
      <c r="E199" s="18" t="s">
        <v>668</v>
      </c>
      <c r="F199" s="22" t="s">
        <v>680</v>
      </c>
    </row>
    <row r="200" spans="1:6">
      <c r="A200" s="21">
        <v>3690</v>
      </c>
      <c r="B200" s="15" t="s">
        <v>216</v>
      </c>
      <c r="C200" s="19" t="s">
        <v>4</v>
      </c>
      <c r="D200" s="17" t="s">
        <v>653</v>
      </c>
      <c r="E200" s="18" t="s">
        <v>668</v>
      </c>
      <c r="F200" s="22" t="s">
        <v>680</v>
      </c>
    </row>
    <row r="201" spans="1:6">
      <c r="A201" s="21">
        <v>3700</v>
      </c>
      <c r="B201" s="15" t="s">
        <v>238</v>
      </c>
      <c r="C201" s="19" t="s">
        <v>4</v>
      </c>
      <c r="D201" s="17" t="s">
        <v>653</v>
      </c>
      <c r="E201" s="18" t="s">
        <v>668</v>
      </c>
      <c r="F201" s="22" t="s">
        <v>680</v>
      </c>
    </row>
    <row r="202" spans="1:6">
      <c r="A202" s="21">
        <v>3717</v>
      </c>
      <c r="B202" s="15" t="s">
        <v>232</v>
      </c>
      <c r="C202" s="19" t="s">
        <v>4</v>
      </c>
      <c r="D202" s="17" t="s">
        <v>653</v>
      </c>
      <c r="E202" s="18" t="s">
        <v>668</v>
      </c>
      <c r="F202" s="22" t="s">
        <v>680</v>
      </c>
    </row>
    <row r="203" spans="1:6">
      <c r="A203" s="21">
        <v>3720</v>
      </c>
      <c r="B203" s="15" t="s">
        <v>234</v>
      </c>
      <c r="C203" s="19" t="s">
        <v>3</v>
      </c>
      <c r="D203" s="17" t="s">
        <v>645</v>
      </c>
      <c r="E203" s="18" t="s">
        <v>668</v>
      </c>
      <c r="F203" s="22" t="s">
        <v>680</v>
      </c>
    </row>
    <row r="204" spans="1:6">
      <c r="A204" s="21">
        <v>3730</v>
      </c>
      <c r="B204" s="15" t="s">
        <v>233</v>
      </c>
      <c r="C204" s="19" t="s">
        <v>4</v>
      </c>
      <c r="D204" s="17" t="s">
        <v>653</v>
      </c>
      <c r="E204" s="18" t="s">
        <v>668</v>
      </c>
      <c r="F204" s="22" t="s">
        <v>680</v>
      </c>
    </row>
    <row r="205" spans="1:6">
      <c r="A205" s="21">
        <v>3740</v>
      </c>
      <c r="B205" s="15" t="s">
        <v>229</v>
      </c>
      <c r="C205" s="19" t="s">
        <v>4</v>
      </c>
      <c r="D205" s="17" t="s">
        <v>653</v>
      </c>
      <c r="E205" s="18" t="s">
        <v>668</v>
      </c>
      <c r="F205" s="22" t="s">
        <v>680</v>
      </c>
    </row>
    <row r="206" spans="1:6">
      <c r="A206" s="21">
        <v>3770</v>
      </c>
      <c r="B206" s="15" t="s">
        <v>237</v>
      </c>
      <c r="C206" s="19" t="s">
        <v>4</v>
      </c>
      <c r="D206" s="17" t="s">
        <v>653</v>
      </c>
      <c r="E206" s="18" t="s">
        <v>668</v>
      </c>
      <c r="F206" s="22" t="s">
        <v>680</v>
      </c>
    </row>
    <row r="207" spans="1:6">
      <c r="A207" s="21">
        <v>3790</v>
      </c>
      <c r="B207" s="15" t="s">
        <v>239</v>
      </c>
      <c r="C207" s="19" t="s">
        <v>4</v>
      </c>
      <c r="D207" s="17" t="s">
        <v>653</v>
      </c>
      <c r="E207" s="18" t="s">
        <v>668</v>
      </c>
      <c r="F207" s="22" t="s">
        <v>680</v>
      </c>
    </row>
    <row r="208" spans="1:6">
      <c r="A208" s="21">
        <v>3800</v>
      </c>
      <c r="B208" s="15" t="s">
        <v>213</v>
      </c>
      <c r="C208" s="19" t="s">
        <v>3</v>
      </c>
      <c r="D208" s="17" t="s">
        <v>645</v>
      </c>
      <c r="E208" s="18" t="s">
        <v>668</v>
      </c>
      <c r="F208" s="22" t="s">
        <v>680</v>
      </c>
    </row>
    <row r="209" spans="1:6">
      <c r="A209" s="21">
        <v>3830</v>
      </c>
      <c r="B209" s="15" t="s">
        <v>240</v>
      </c>
      <c r="C209" s="19" t="s">
        <v>3</v>
      </c>
      <c r="D209" s="17" t="s">
        <v>645</v>
      </c>
      <c r="E209" s="18" t="s">
        <v>668</v>
      </c>
      <c r="F209" s="22" t="s">
        <v>680</v>
      </c>
    </row>
    <row r="210" spans="1:6">
      <c r="A210" s="21">
        <v>3840</v>
      </c>
      <c r="B210" s="15" t="s">
        <v>230</v>
      </c>
      <c r="C210" s="19" t="s">
        <v>3</v>
      </c>
      <c r="D210" s="17" t="s">
        <v>645</v>
      </c>
      <c r="E210" s="18" t="s">
        <v>668</v>
      </c>
      <c r="F210" s="22" t="s">
        <v>680</v>
      </c>
    </row>
    <row r="211" spans="1:6">
      <c r="A211" s="21">
        <v>3850</v>
      </c>
      <c r="B211" s="15" t="s">
        <v>211</v>
      </c>
      <c r="C211" s="19" t="s">
        <v>3</v>
      </c>
      <c r="D211" s="17" t="s">
        <v>645</v>
      </c>
      <c r="E211" s="18" t="s">
        <v>668</v>
      </c>
      <c r="F211" s="22" t="s">
        <v>680</v>
      </c>
    </row>
    <row r="212" spans="1:6">
      <c r="A212" s="21">
        <v>3870</v>
      </c>
      <c r="B212" s="15" t="s">
        <v>231</v>
      </c>
      <c r="C212" s="19" t="s">
        <v>3</v>
      </c>
      <c r="D212" s="17" t="s">
        <v>645</v>
      </c>
      <c r="E212" s="18" t="s">
        <v>668</v>
      </c>
      <c r="F212" s="22" t="s">
        <v>680</v>
      </c>
    </row>
    <row r="213" spans="1:6">
      <c r="A213" s="21">
        <v>3890</v>
      </c>
      <c r="B213" s="15" t="s">
        <v>203</v>
      </c>
      <c r="C213" s="19" t="s">
        <v>3</v>
      </c>
      <c r="D213" s="17" t="s">
        <v>645</v>
      </c>
      <c r="E213" s="18" t="s">
        <v>668</v>
      </c>
      <c r="F213" s="22" t="s">
        <v>680</v>
      </c>
    </row>
    <row r="214" spans="1:6">
      <c r="A214" s="21">
        <v>3900</v>
      </c>
      <c r="B214" s="15" t="s">
        <v>226</v>
      </c>
      <c r="C214" s="19" t="s">
        <v>3</v>
      </c>
      <c r="D214" s="17" t="s">
        <v>645</v>
      </c>
      <c r="E214" s="18" t="s">
        <v>668</v>
      </c>
      <c r="F214" s="22" t="s">
        <v>680</v>
      </c>
    </row>
    <row r="215" spans="1:6">
      <c r="A215" s="21">
        <v>3920</v>
      </c>
      <c r="B215" s="15" t="s">
        <v>224</v>
      </c>
      <c r="C215" s="19" t="s">
        <v>3</v>
      </c>
      <c r="D215" s="17" t="s">
        <v>645</v>
      </c>
      <c r="E215" s="18" t="s">
        <v>668</v>
      </c>
      <c r="F215" s="22" t="s">
        <v>680</v>
      </c>
    </row>
    <row r="216" spans="1:6">
      <c r="A216" s="21">
        <v>3930</v>
      </c>
      <c r="B216" s="15" t="s">
        <v>220</v>
      </c>
      <c r="C216" s="19" t="s">
        <v>3</v>
      </c>
      <c r="D216" s="17" t="s">
        <v>645</v>
      </c>
      <c r="E216" s="18" t="s">
        <v>668</v>
      </c>
      <c r="F216" s="22" t="s">
        <v>680</v>
      </c>
    </row>
    <row r="217" spans="1:6">
      <c r="A217" s="21">
        <v>3940</v>
      </c>
      <c r="B217" s="15" t="s">
        <v>221</v>
      </c>
      <c r="C217" s="19" t="s">
        <v>3</v>
      </c>
      <c r="D217" s="17" t="s">
        <v>645</v>
      </c>
      <c r="E217" s="18" t="s">
        <v>668</v>
      </c>
      <c r="F217" s="22" t="s">
        <v>680</v>
      </c>
    </row>
    <row r="218" spans="1:6">
      <c r="A218" s="21">
        <v>3945</v>
      </c>
      <c r="B218" s="15" t="s">
        <v>205</v>
      </c>
      <c r="C218" s="19" t="s">
        <v>3</v>
      </c>
      <c r="D218" s="17" t="s">
        <v>645</v>
      </c>
      <c r="E218" s="18" t="s">
        <v>668</v>
      </c>
      <c r="F218" s="22" t="s">
        <v>680</v>
      </c>
    </row>
    <row r="219" spans="1:6">
      <c r="A219" s="21">
        <v>3950</v>
      </c>
      <c r="B219" s="15" t="s">
        <v>217</v>
      </c>
      <c r="C219" s="19" t="s">
        <v>3</v>
      </c>
      <c r="D219" s="17" t="s">
        <v>645</v>
      </c>
      <c r="E219" s="18" t="s">
        <v>668</v>
      </c>
      <c r="F219" s="22" t="s">
        <v>680</v>
      </c>
    </row>
    <row r="220" spans="1:6">
      <c r="A220" s="21">
        <v>3960</v>
      </c>
      <c r="B220" s="15" t="s">
        <v>218</v>
      </c>
      <c r="C220" s="19" t="s">
        <v>4</v>
      </c>
      <c r="D220" s="17" t="s">
        <v>653</v>
      </c>
      <c r="E220" s="18" t="s">
        <v>668</v>
      </c>
      <c r="F220" s="22" t="s">
        <v>680</v>
      </c>
    </row>
    <row r="221" spans="1:6">
      <c r="A221" s="21">
        <v>3970</v>
      </c>
      <c r="B221" s="15" t="s">
        <v>209</v>
      </c>
      <c r="C221" s="19" t="s">
        <v>3</v>
      </c>
      <c r="D221" s="17" t="s">
        <v>645</v>
      </c>
      <c r="E221" s="18" t="s">
        <v>668</v>
      </c>
      <c r="F221" s="22" t="s">
        <v>680</v>
      </c>
    </row>
    <row r="222" spans="1:6">
      <c r="A222" s="21">
        <v>3980</v>
      </c>
      <c r="B222" s="15" t="s">
        <v>214</v>
      </c>
      <c r="C222" s="19" t="s">
        <v>3</v>
      </c>
      <c r="D222" s="17" t="s">
        <v>645</v>
      </c>
      <c r="E222" s="18" t="s">
        <v>668</v>
      </c>
      <c r="F222" s="22" t="s">
        <v>680</v>
      </c>
    </row>
    <row r="223" spans="1:6">
      <c r="A223" s="21">
        <v>3990</v>
      </c>
      <c r="B223" s="15" t="s">
        <v>227</v>
      </c>
      <c r="C223" s="19" t="s">
        <v>3</v>
      </c>
      <c r="D223" s="17" t="s">
        <v>645</v>
      </c>
      <c r="E223" s="18" t="s">
        <v>668</v>
      </c>
      <c r="F223" s="22" t="s">
        <v>680</v>
      </c>
    </row>
    <row r="224" spans="1:6">
      <c r="A224" s="21">
        <v>4000</v>
      </c>
      <c r="B224" s="15" t="s">
        <v>492</v>
      </c>
      <c r="C224" s="19" t="s">
        <v>637</v>
      </c>
      <c r="D224" s="17" t="s">
        <v>639</v>
      </c>
      <c r="E224" s="18" t="s">
        <v>675</v>
      </c>
      <c r="F224" s="22" t="s">
        <v>686</v>
      </c>
    </row>
    <row r="225" spans="1:6">
      <c r="A225" s="21">
        <v>4040</v>
      </c>
      <c r="B225" s="15" t="s">
        <v>490</v>
      </c>
      <c r="C225" s="19" t="s">
        <v>637</v>
      </c>
      <c r="D225" s="17" t="s">
        <v>639</v>
      </c>
      <c r="E225" s="18" t="s">
        <v>675</v>
      </c>
      <c r="F225" s="22" t="s">
        <v>686</v>
      </c>
    </row>
    <row r="226" spans="1:6">
      <c r="A226" s="21">
        <v>4050</v>
      </c>
      <c r="B226" s="15" t="s">
        <v>483</v>
      </c>
      <c r="C226" s="19" t="s">
        <v>637</v>
      </c>
      <c r="D226" s="17" t="s">
        <v>639</v>
      </c>
      <c r="E226" s="18" t="s">
        <v>675</v>
      </c>
      <c r="F226" s="22" t="s">
        <v>686</v>
      </c>
    </row>
    <row r="227" spans="1:6">
      <c r="A227" s="21">
        <v>4100</v>
      </c>
      <c r="B227" s="15" t="s">
        <v>496</v>
      </c>
      <c r="C227" s="19" t="s">
        <v>637</v>
      </c>
      <c r="D227" s="17" t="s">
        <v>639</v>
      </c>
      <c r="E227" s="18" t="s">
        <v>675</v>
      </c>
      <c r="F227" s="22" t="s">
        <v>686</v>
      </c>
    </row>
    <row r="228" spans="1:6">
      <c r="A228" s="21">
        <v>4120</v>
      </c>
      <c r="B228" s="15" t="s">
        <v>493</v>
      </c>
      <c r="C228" s="19" t="s">
        <v>637</v>
      </c>
      <c r="D228" s="17" t="s">
        <v>639</v>
      </c>
      <c r="E228" s="18" t="s">
        <v>675</v>
      </c>
      <c r="F228" s="22" t="s">
        <v>686</v>
      </c>
    </row>
    <row r="229" spans="1:6">
      <c r="A229" s="21">
        <v>4130</v>
      </c>
      <c r="B229" s="15" t="s">
        <v>486</v>
      </c>
      <c r="C229" s="19" t="s">
        <v>637</v>
      </c>
      <c r="D229" s="17" t="s">
        <v>639</v>
      </c>
      <c r="E229" s="18" t="s">
        <v>675</v>
      </c>
      <c r="F229" s="22" t="s">
        <v>686</v>
      </c>
    </row>
    <row r="230" spans="1:6">
      <c r="A230" s="21">
        <v>4140</v>
      </c>
      <c r="B230" s="15" t="s">
        <v>498</v>
      </c>
      <c r="C230" s="19" t="s">
        <v>637</v>
      </c>
      <c r="D230" s="17" t="s">
        <v>639</v>
      </c>
      <c r="E230" s="18" t="s">
        <v>675</v>
      </c>
      <c r="F230" s="22" t="s">
        <v>686</v>
      </c>
    </row>
    <row r="231" spans="1:6">
      <c r="A231" s="21">
        <v>4160</v>
      </c>
      <c r="B231" s="15" t="s">
        <v>461</v>
      </c>
      <c r="C231" s="19" t="s">
        <v>637</v>
      </c>
      <c r="D231" s="17" t="s">
        <v>639</v>
      </c>
      <c r="E231" s="18" t="s">
        <v>675</v>
      </c>
      <c r="F231" s="22" t="s">
        <v>686</v>
      </c>
    </row>
    <row r="232" spans="1:6">
      <c r="A232" s="21">
        <v>4170</v>
      </c>
      <c r="B232" s="15" t="s">
        <v>484</v>
      </c>
      <c r="C232" s="19" t="s">
        <v>637</v>
      </c>
      <c r="D232" s="17" t="s">
        <v>639</v>
      </c>
      <c r="E232" s="18" t="s">
        <v>675</v>
      </c>
      <c r="F232" s="22" t="s">
        <v>686</v>
      </c>
    </row>
    <row r="233" spans="1:6">
      <c r="A233" s="21">
        <v>4180</v>
      </c>
      <c r="B233" s="15" t="s">
        <v>466</v>
      </c>
      <c r="C233" s="19" t="s">
        <v>637</v>
      </c>
      <c r="D233" s="17" t="s">
        <v>639</v>
      </c>
      <c r="E233" s="18" t="s">
        <v>675</v>
      </c>
      <c r="F233" s="22" t="s">
        <v>686</v>
      </c>
    </row>
    <row r="234" spans="1:6">
      <c r="A234" s="21">
        <v>4190</v>
      </c>
      <c r="B234" s="15" t="s">
        <v>465</v>
      </c>
      <c r="C234" s="19" t="s">
        <v>637</v>
      </c>
      <c r="D234" s="17" t="s">
        <v>639</v>
      </c>
      <c r="E234" s="18" t="s">
        <v>675</v>
      </c>
      <c r="F234" s="22" t="s">
        <v>686</v>
      </c>
    </row>
    <row r="235" spans="1:6">
      <c r="A235" s="21">
        <v>4210</v>
      </c>
      <c r="B235" s="15" t="s">
        <v>462</v>
      </c>
      <c r="C235" s="19" t="s">
        <v>637</v>
      </c>
      <c r="D235" s="17" t="s">
        <v>639</v>
      </c>
      <c r="E235" s="18" t="s">
        <v>675</v>
      </c>
      <c r="F235" s="22" t="s">
        <v>686</v>
      </c>
    </row>
    <row r="236" spans="1:6">
      <c r="A236" s="21">
        <v>4217</v>
      </c>
      <c r="B236" s="15" t="s">
        <v>467</v>
      </c>
      <c r="C236" s="19" t="s">
        <v>637</v>
      </c>
      <c r="D236" s="17" t="s">
        <v>639</v>
      </c>
      <c r="E236" s="18" t="s">
        <v>675</v>
      </c>
      <c r="F236" s="22" t="s">
        <v>686</v>
      </c>
    </row>
    <row r="237" spans="1:6">
      <c r="A237" s="21">
        <v>4219</v>
      </c>
      <c r="B237" s="15" t="s">
        <v>543</v>
      </c>
      <c r="C237" s="19" t="s">
        <v>637</v>
      </c>
      <c r="D237" s="17" t="s">
        <v>639</v>
      </c>
      <c r="E237" s="18" t="s">
        <v>675</v>
      </c>
      <c r="F237" s="22" t="s">
        <v>686</v>
      </c>
    </row>
    <row r="238" spans="1:6">
      <c r="A238" s="21">
        <v>4250</v>
      </c>
      <c r="B238" s="15" t="s">
        <v>536</v>
      </c>
      <c r="C238" s="19" t="s">
        <v>637</v>
      </c>
      <c r="D238" s="17" t="s">
        <v>639</v>
      </c>
      <c r="E238" s="18" t="s">
        <v>675</v>
      </c>
      <c r="F238" s="22" t="s">
        <v>686</v>
      </c>
    </row>
    <row r="239" spans="1:6">
      <c r="A239" s="21">
        <v>4257</v>
      </c>
      <c r="B239" s="15" t="s">
        <v>530</v>
      </c>
      <c r="C239" s="19" t="s">
        <v>637</v>
      </c>
      <c r="D239" s="17" t="s">
        <v>639</v>
      </c>
      <c r="E239" s="18" t="s">
        <v>675</v>
      </c>
      <c r="F239" s="22" t="s">
        <v>686</v>
      </c>
    </row>
    <row r="240" spans="1:6">
      <c r="A240" s="21">
        <v>4260</v>
      </c>
      <c r="B240" s="15" t="s">
        <v>531</v>
      </c>
      <c r="C240" s="19" t="s">
        <v>637</v>
      </c>
      <c r="D240" s="17" t="s">
        <v>639</v>
      </c>
      <c r="E240" s="18" t="s">
        <v>675</v>
      </c>
      <c r="F240" s="22" t="s">
        <v>686</v>
      </c>
    </row>
    <row r="241" spans="1:6">
      <c r="A241" s="21">
        <v>4280</v>
      </c>
      <c r="B241" s="15" t="s">
        <v>537</v>
      </c>
      <c r="C241" s="19" t="s">
        <v>637</v>
      </c>
      <c r="D241" s="17" t="s">
        <v>639</v>
      </c>
      <c r="E241" s="18" t="s">
        <v>675</v>
      </c>
      <c r="F241" s="22" t="s">
        <v>686</v>
      </c>
    </row>
    <row r="242" spans="1:6">
      <c r="A242" s="21">
        <v>4287</v>
      </c>
      <c r="B242" s="15" t="s">
        <v>538</v>
      </c>
      <c r="C242" s="19" t="s">
        <v>637</v>
      </c>
      <c r="D242" s="17" t="s">
        <v>639</v>
      </c>
      <c r="E242" s="18" t="s">
        <v>675</v>
      </c>
      <c r="F242" s="22" t="s">
        <v>686</v>
      </c>
    </row>
    <row r="243" spans="1:6">
      <c r="A243" s="21">
        <v>4300</v>
      </c>
      <c r="B243" s="15" t="s">
        <v>542</v>
      </c>
      <c r="C243" s="19" t="s">
        <v>637</v>
      </c>
      <c r="D243" s="17" t="s">
        <v>639</v>
      </c>
      <c r="E243" s="18" t="s">
        <v>675</v>
      </c>
      <c r="F243" s="22" t="s">
        <v>686</v>
      </c>
    </row>
    <row r="244" spans="1:6">
      <c r="A244" s="21">
        <v>4317</v>
      </c>
      <c r="B244" s="15" t="s">
        <v>534</v>
      </c>
      <c r="C244" s="19" t="s">
        <v>637</v>
      </c>
      <c r="D244" s="17" t="s">
        <v>639</v>
      </c>
      <c r="E244" s="18" t="s">
        <v>675</v>
      </c>
      <c r="F244" s="22" t="s">
        <v>686</v>
      </c>
    </row>
    <row r="245" spans="1:6">
      <c r="A245" s="21">
        <v>4340</v>
      </c>
      <c r="B245" s="15" t="s">
        <v>478</v>
      </c>
      <c r="C245" s="19" t="s">
        <v>637</v>
      </c>
      <c r="D245" s="17" t="s">
        <v>639</v>
      </c>
      <c r="E245" s="18" t="s">
        <v>675</v>
      </c>
      <c r="F245" s="22" t="s">
        <v>686</v>
      </c>
    </row>
    <row r="246" spans="1:6">
      <c r="A246" s="21">
        <v>4347</v>
      </c>
      <c r="B246" s="15" t="s">
        <v>535</v>
      </c>
      <c r="C246" s="19" t="s">
        <v>637</v>
      </c>
      <c r="D246" s="17" t="s">
        <v>639</v>
      </c>
      <c r="E246" s="18" t="s">
        <v>675</v>
      </c>
      <c r="F246" s="22" t="s">
        <v>686</v>
      </c>
    </row>
    <row r="247" spans="1:6">
      <c r="A247" s="21">
        <v>4350</v>
      </c>
      <c r="B247" s="15" t="s">
        <v>540</v>
      </c>
      <c r="C247" s="19" t="s">
        <v>637</v>
      </c>
      <c r="D247" s="17" t="s">
        <v>639</v>
      </c>
      <c r="E247" s="18" t="s">
        <v>675</v>
      </c>
      <c r="F247" s="22" t="s">
        <v>686</v>
      </c>
    </row>
    <row r="248" spans="1:6">
      <c r="A248" s="21">
        <v>4357</v>
      </c>
      <c r="B248" s="15" t="s">
        <v>533</v>
      </c>
      <c r="C248" s="19" t="s">
        <v>637</v>
      </c>
      <c r="D248" s="17" t="s">
        <v>639</v>
      </c>
      <c r="E248" s="18" t="s">
        <v>675</v>
      </c>
      <c r="F248" s="22" t="s">
        <v>686</v>
      </c>
    </row>
    <row r="249" spans="1:6">
      <c r="A249" s="21">
        <v>4360</v>
      </c>
      <c r="B249" s="15" t="s">
        <v>539</v>
      </c>
      <c r="C249" s="19" t="s">
        <v>637</v>
      </c>
      <c r="D249" s="17" t="s">
        <v>639</v>
      </c>
      <c r="E249" s="18" t="s">
        <v>675</v>
      </c>
      <c r="F249" s="22" t="s">
        <v>686</v>
      </c>
    </row>
    <row r="250" spans="1:6">
      <c r="A250" s="21">
        <v>4367</v>
      </c>
      <c r="B250" s="15" t="s">
        <v>532</v>
      </c>
      <c r="C250" s="19" t="s">
        <v>637</v>
      </c>
      <c r="D250" s="17" t="s">
        <v>639</v>
      </c>
      <c r="E250" s="18" t="s">
        <v>675</v>
      </c>
      <c r="F250" s="22" t="s">
        <v>686</v>
      </c>
    </row>
    <row r="251" spans="1:6">
      <c r="A251" s="21">
        <v>4400</v>
      </c>
      <c r="B251" s="15" t="s">
        <v>487</v>
      </c>
      <c r="C251" s="19" t="s">
        <v>637</v>
      </c>
      <c r="D251" s="17" t="s">
        <v>639</v>
      </c>
      <c r="E251" s="18" t="s">
        <v>675</v>
      </c>
      <c r="F251" s="22" t="s">
        <v>686</v>
      </c>
    </row>
    <row r="252" spans="1:6">
      <c r="A252" s="21">
        <v>4420</v>
      </c>
      <c r="B252" s="15" t="s">
        <v>495</v>
      </c>
      <c r="C252" s="19" t="s">
        <v>637</v>
      </c>
      <c r="D252" s="17" t="s">
        <v>639</v>
      </c>
      <c r="E252" s="18" t="s">
        <v>675</v>
      </c>
      <c r="F252" s="22" t="s">
        <v>686</v>
      </c>
    </row>
    <row r="253" spans="1:6">
      <c r="A253" s="21">
        <v>4430</v>
      </c>
      <c r="B253" s="15" t="s">
        <v>477</v>
      </c>
      <c r="C253" s="19" t="s">
        <v>637</v>
      </c>
      <c r="D253" s="17" t="s">
        <v>639</v>
      </c>
      <c r="E253" s="18" t="s">
        <v>675</v>
      </c>
      <c r="F253" s="22" t="s">
        <v>686</v>
      </c>
    </row>
    <row r="254" spans="1:6">
      <c r="A254" s="21">
        <v>4450</v>
      </c>
      <c r="B254" s="15" t="s">
        <v>491</v>
      </c>
      <c r="C254" s="19" t="s">
        <v>637</v>
      </c>
      <c r="D254" s="17" t="s">
        <v>639</v>
      </c>
      <c r="E254" s="18" t="s">
        <v>675</v>
      </c>
      <c r="F254" s="22" t="s">
        <v>686</v>
      </c>
    </row>
    <row r="255" spans="1:6">
      <c r="A255" s="21">
        <v>4460</v>
      </c>
      <c r="B255" s="15" t="s">
        <v>489</v>
      </c>
      <c r="C255" s="19" t="s">
        <v>637</v>
      </c>
      <c r="D255" s="17" t="s">
        <v>639</v>
      </c>
      <c r="E255" s="18" t="s">
        <v>675</v>
      </c>
      <c r="F255" s="22" t="s">
        <v>686</v>
      </c>
    </row>
    <row r="256" spans="1:6">
      <c r="A256" s="21">
        <v>4470</v>
      </c>
      <c r="B256" s="15" t="s">
        <v>541</v>
      </c>
      <c r="C256" s="19" t="s">
        <v>637</v>
      </c>
      <c r="D256" s="17" t="s">
        <v>639</v>
      </c>
      <c r="E256" s="18" t="s">
        <v>675</v>
      </c>
      <c r="F256" s="22" t="s">
        <v>686</v>
      </c>
    </row>
    <row r="257" spans="1:6">
      <c r="A257" s="21">
        <v>4480</v>
      </c>
      <c r="B257" s="15" t="s">
        <v>464</v>
      </c>
      <c r="C257" s="19" t="s">
        <v>637</v>
      </c>
      <c r="D257" s="17" t="s">
        <v>639</v>
      </c>
      <c r="E257" s="18" t="s">
        <v>675</v>
      </c>
      <c r="F257" s="22" t="s">
        <v>686</v>
      </c>
    </row>
    <row r="258" spans="1:6">
      <c r="A258" s="21">
        <v>4500</v>
      </c>
      <c r="B258" s="15" t="s">
        <v>468</v>
      </c>
      <c r="C258" s="19" t="s">
        <v>637</v>
      </c>
      <c r="D258" s="17" t="s">
        <v>639</v>
      </c>
      <c r="E258" s="18" t="s">
        <v>675</v>
      </c>
      <c r="F258" s="22" t="s">
        <v>686</v>
      </c>
    </row>
    <row r="259" spans="1:6">
      <c r="A259" s="21">
        <v>4520</v>
      </c>
      <c r="B259" s="15" t="s">
        <v>476</v>
      </c>
      <c r="C259" s="19" t="s">
        <v>637</v>
      </c>
      <c r="D259" s="17" t="s">
        <v>639</v>
      </c>
      <c r="E259" s="18" t="s">
        <v>675</v>
      </c>
      <c r="F259" s="22" t="s">
        <v>686</v>
      </c>
    </row>
    <row r="260" spans="1:6">
      <c r="A260" s="21">
        <v>4530</v>
      </c>
      <c r="B260" s="15" t="s">
        <v>475</v>
      </c>
      <c r="C260" s="19" t="s">
        <v>637</v>
      </c>
      <c r="D260" s="17" t="s">
        <v>639</v>
      </c>
      <c r="E260" s="18" t="s">
        <v>675</v>
      </c>
      <c r="F260" s="22" t="s">
        <v>686</v>
      </c>
    </row>
    <row r="261" spans="1:6">
      <c r="A261" s="21">
        <v>4537</v>
      </c>
      <c r="B261" s="15" t="s">
        <v>474</v>
      </c>
      <c r="C261" s="19" t="s">
        <v>637</v>
      </c>
      <c r="D261" s="17" t="s">
        <v>639</v>
      </c>
      <c r="E261" s="18" t="s">
        <v>675</v>
      </c>
      <c r="F261" s="22" t="s">
        <v>686</v>
      </c>
    </row>
    <row r="262" spans="1:6">
      <c r="A262" s="21">
        <v>4540</v>
      </c>
      <c r="B262" s="15" t="s">
        <v>460</v>
      </c>
      <c r="C262" s="19" t="s">
        <v>5</v>
      </c>
      <c r="D262" s="17" t="s">
        <v>657</v>
      </c>
      <c r="E262" s="18" t="s">
        <v>675</v>
      </c>
      <c r="F262" s="22" t="s">
        <v>686</v>
      </c>
    </row>
    <row r="263" spans="1:6">
      <c r="A263" s="21">
        <v>4550</v>
      </c>
      <c r="B263" s="15" t="s">
        <v>471</v>
      </c>
      <c r="C263" s="19" t="s">
        <v>637</v>
      </c>
      <c r="D263" s="17" t="s">
        <v>639</v>
      </c>
      <c r="E263" s="18" t="s">
        <v>675</v>
      </c>
      <c r="F263" s="22" t="s">
        <v>686</v>
      </c>
    </row>
    <row r="264" spans="1:6">
      <c r="A264" s="21">
        <v>4557</v>
      </c>
      <c r="B264" s="15" t="s">
        <v>473</v>
      </c>
      <c r="C264" s="19" t="s">
        <v>637</v>
      </c>
      <c r="D264" s="17" t="s">
        <v>639</v>
      </c>
      <c r="E264" s="18" t="s">
        <v>675</v>
      </c>
      <c r="F264" s="22" t="s">
        <v>686</v>
      </c>
    </row>
    <row r="265" spans="1:6">
      <c r="A265" s="21">
        <v>4560</v>
      </c>
      <c r="B265" s="15" t="s">
        <v>463</v>
      </c>
      <c r="C265" s="19" t="s">
        <v>637</v>
      </c>
      <c r="D265" s="17" t="s">
        <v>639</v>
      </c>
      <c r="E265" s="18" t="s">
        <v>675</v>
      </c>
      <c r="F265" s="22" t="s">
        <v>686</v>
      </c>
    </row>
    <row r="266" spans="1:6">
      <c r="A266" s="21">
        <v>4570</v>
      </c>
      <c r="B266" s="15" t="s">
        <v>469</v>
      </c>
      <c r="C266" s="19" t="s">
        <v>637</v>
      </c>
      <c r="D266" s="17" t="s">
        <v>639</v>
      </c>
      <c r="E266" s="18" t="s">
        <v>675</v>
      </c>
      <c r="F266" s="22" t="s">
        <v>686</v>
      </c>
    </row>
    <row r="267" spans="1:6">
      <c r="A267" s="21">
        <v>4577</v>
      </c>
      <c r="B267" s="15" t="s">
        <v>470</v>
      </c>
      <c r="C267" s="19" t="s">
        <v>637</v>
      </c>
      <c r="D267" s="17" t="s">
        <v>639</v>
      </c>
      <c r="E267" s="18" t="s">
        <v>675</v>
      </c>
      <c r="F267" s="22" t="s">
        <v>686</v>
      </c>
    </row>
    <row r="268" spans="1:6">
      <c r="A268" s="21">
        <v>4590</v>
      </c>
      <c r="B268" s="15" t="s">
        <v>472</v>
      </c>
      <c r="C268" s="19" t="s">
        <v>637</v>
      </c>
      <c r="D268" s="17" t="s">
        <v>639</v>
      </c>
      <c r="E268" s="18" t="s">
        <v>675</v>
      </c>
      <c r="F268" s="22" t="s">
        <v>686</v>
      </c>
    </row>
    <row r="269" spans="1:6">
      <c r="A269" s="21">
        <v>4600</v>
      </c>
      <c r="B269" s="15" t="s">
        <v>500</v>
      </c>
      <c r="C269" s="19" t="s">
        <v>637</v>
      </c>
      <c r="D269" s="17" t="s">
        <v>639</v>
      </c>
      <c r="E269" s="18" t="s">
        <v>675</v>
      </c>
      <c r="F269" s="22" t="s">
        <v>686</v>
      </c>
    </row>
    <row r="270" spans="1:6">
      <c r="A270" s="21">
        <v>4607</v>
      </c>
      <c r="B270" s="15" t="s">
        <v>485</v>
      </c>
      <c r="C270" s="19" t="s">
        <v>637</v>
      </c>
      <c r="D270" s="17" t="s">
        <v>639</v>
      </c>
      <c r="E270" s="18" t="s">
        <v>675</v>
      </c>
      <c r="F270" s="22" t="s">
        <v>686</v>
      </c>
    </row>
    <row r="271" spans="1:6">
      <c r="A271" s="21">
        <v>4610</v>
      </c>
      <c r="B271" s="15" t="s">
        <v>481</v>
      </c>
      <c r="C271" s="19" t="s">
        <v>637</v>
      </c>
      <c r="D271" s="17" t="s">
        <v>639</v>
      </c>
      <c r="E271" s="18" t="s">
        <v>675</v>
      </c>
      <c r="F271" s="22" t="s">
        <v>686</v>
      </c>
    </row>
    <row r="272" spans="1:6">
      <c r="A272" s="21">
        <v>4620</v>
      </c>
      <c r="B272" s="15" t="s">
        <v>488</v>
      </c>
      <c r="C272" s="19" t="s">
        <v>637</v>
      </c>
      <c r="D272" s="17" t="s">
        <v>639</v>
      </c>
      <c r="E272" s="18" t="s">
        <v>675</v>
      </c>
      <c r="F272" s="22" t="s">
        <v>686</v>
      </c>
    </row>
    <row r="273" spans="1:6">
      <c r="A273" s="21">
        <v>4630</v>
      </c>
      <c r="B273" s="15" t="s">
        <v>497</v>
      </c>
      <c r="C273" s="19" t="s">
        <v>637</v>
      </c>
      <c r="D273" s="17" t="s">
        <v>639</v>
      </c>
      <c r="E273" s="18" t="s">
        <v>675</v>
      </c>
      <c r="F273" s="22" t="s">
        <v>686</v>
      </c>
    </row>
    <row r="274" spans="1:6">
      <c r="A274" s="21">
        <v>4650</v>
      </c>
      <c r="B274" s="15" t="s">
        <v>509</v>
      </c>
      <c r="C274" s="19" t="s">
        <v>638</v>
      </c>
      <c r="D274" s="17" t="s">
        <v>642</v>
      </c>
      <c r="E274" s="18" t="s">
        <v>675</v>
      </c>
      <c r="F274" s="22" t="s">
        <v>686</v>
      </c>
    </row>
    <row r="275" spans="1:6">
      <c r="A275" s="21">
        <v>4670</v>
      </c>
      <c r="B275" s="15" t="s">
        <v>482</v>
      </c>
      <c r="C275" s="19" t="s">
        <v>637</v>
      </c>
      <c r="D275" s="17" t="s">
        <v>639</v>
      </c>
      <c r="E275" s="18" t="s">
        <v>675</v>
      </c>
      <c r="F275" s="22" t="s">
        <v>686</v>
      </c>
    </row>
    <row r="276" spans="1:6">
      <c r="A276" s="21">
        <v>4680</v>
      </c>
      <c r="B276" s="15" t="s">
        <v>494</v>
      </c>
      <c r="C276" s="19" t="s">
        <v>637</v>
      </c>
      <c r="D276" s="17" t="s">
        <v>639</v>
      </c>
      <c r="E276" s="18" t="s">
        <v>675</v>
      </c>
      <c r="F276" s="22" t="s">
        <v>686</v>
      </c>
    </row>
    <row r="277" spans="1:6">
      <c r="A277" s="21">
        <v>4690</v>
      </c>
      <c r="B277" s="15" t="s">
        <v>480</v>
      </c>
      <c r="C277" s="19" t="s">
        <v>637</v>
      </c>
      <c r="D277" s="17" t="s">
        <v>639</v>
      </c>
      <c r="E277" s="18" t="s">
        <v>675</v>
      </c>
      <c r="F277" s="22" t="s">
        <v>686</v>
      </c>
    </row>
    <row r="278" spans="1:6">
      <c r="A278" s="21">
        <v>4700</v>
      </c>
      <c r="B278" s="15" t="s">
        <v>508</v>
      </c>
      <c r="C278" s="19" t="s">
        <v>638</v>
      </c>
      <c r="D278" s="17" t="s">
        <v>642</v>
      </c>
      <c r="E278" s="18" t="s">
        <v>675</v>
      </c>
      <c r="F278" s="22" t="s">
        <v>686</v>
      </c>
    </row>
    <row r="279" spans="1:6">
      <c r="A279" s="21">
        <v>4710</v>
      </c>
      <c r="B279" s="15" t="s">
        <v>514</v>
      </c>
      <c r="C279" s="19" t="s">
        <v>638</v>
      </c>
      <c r="D279" s="17" t="s">
        <v>642</v>
      </c>
      <c r="E279" s="18" t="s">
        <v>675</v>
      </c>
      <c r="F279" s="22" t="s">
        <v>686</v>
      </c>
    </row>
    <row r="280" spans="1:6">
      <c r="A280" s="21">
        <v>4720</v>
      </c>
      <c r="B280" s="15" t="s">
        <v>511</v>
      </c>
      <c r="C280" s="19" t="s">
        <v>638</v>
      </c>
      <c r="D280" s="17" t="s">
        <v>642</v>
      </c>
      <c r="E280" s="18" t="s">
        <v>675</v>
      </c>
      <c r="F280" s="22" t="s">
        <v>686</v>
      </c>
    </row>
    <row r="281" spans="1:6">
      <c r="A281" s="21">
        <v>4730</v>
      </c>
      <c r="B281" s="15" t="s">
        <v>519</v>
      </c>
      <c r="C281" s="19" t="s">
        <v>638</v>
      </c>
      <c r="D281" s="17" t="s">
        <v>642</v>
      </c>
      <c r="E281" s="18" t="s">
        <v>675</v>
      </c>
      <c r="F281" s="22" t="s">
        <v>686</v>
      </c>
    </row>
    <row r="282" spans="1:6">
      <c r="A282" s="21">
        <v>4750</v>
      </c>
      <c r="B282" s="15" t="s">
        <v>506</v>
      </c>
      <c r="C282" s="19" t="s">
        <v>638</v>
      </c>
      <c r="D282" s="17" t="s">
        <v>642</v>
      </c>
      <c r="E282" s="18" t="s">
        <v>675</v>
      </c>
      <c r="F282" s="22" t="s">
        <v>686</v>
      </c>
    </row>
    <row r="283" spans="1:6">
      <c r="A283" s="21">
        <v>4760</v>
      </c>
      <c r="B283" s="15" t="s">
        <v>504</v>
      </c>
      <c r="C283" s="19" t="s">
        <v>638</v>
      </c>
      <c r="D283" s="17" t="s">
        <v>642</v>
      </c>
      <c r="E283" s="18" t="s">
        <v>675</v>
      </c>
      <c r="F283" s="22" t="s">
        <v>686</v>
      </c>
    </row>
    <row r="284" spans="1:6">
      <c r="A284" s="21">
        <v>4770</v>
      </c>
      <c r="B284" s="15" t="s">
        <v>501</v>
      </c>
      <c r="C284" s="19" t="s">
        <v>638</v>
      </c>
      <c r="D284" s="17" t="s">
        <v>642</v>
      </c>
      <c r="E284" s="18" t="s">
        <v>675</v>
      </c>
      <c r="F284" s="22" t="s">
        <v>686</v>
      </c>
    </row>
    <row r="285" spans="1:6">
      <c r="A285" s="21">
        <v>4780</v>
      </c>
      <c r="B285" s="15" t="s">
        <v>520</v>
      </c>
      <c r="C285" s="19" t="s">
        <v>638</v>
      </c>
      <c r="D285" s="17" t="s">
        <v>642</v>
      </c>
      <c r="E285" s="18" t="s">
        <v>675</v>
      </c>
      <c r="F285" s="22" t="s">
        <v>686</v>
      </c>
    </row>
    <row r="286" spans="1:6">
      <c r="A286" s="21">
        <v>4790</v>
      </c>
      <c r="B286" s="15" t="s">
        <v>505</v>
      </c>
      <c r="C286" s="19" t="s">
        <v>638</v>
      </c>
      <c r="D286" s="17" t="s">
        <v>642</v>
      </c>
      <c r="E286" s="18" t="s">
        <v>675</v>
      </c>
      <c r="F286" s="22" t="s">
        <v>686</v>
      </c>
    </row>
    <row r="287" spans="1:6">
      <c r="A287" s="21">
        <v>4800</v>
      </c>
      <c r="B287" s="15" t="s">
        <v>527</v>
      </c>
      <c r="C287" s="19" t="s">
        <v>638</v>
      </c>
      <c r="D287" s="17" t="s">
        <v>642</v>
      </c>
      <c r="E287" s="18" t="s">
        <v>675</v>
      </c>
      <c r="F287" s="22" t="s">
        <v>686</v>
      </c>
    </row>
    <row r="288" spans="1:6">
      <c r="A288" s="21">
        <v>4820</v>
      </c>
      <c r="B288" s="15" t="s">
        <v>507</v>
      </c>
      <c r="C288" s="19" t="s">
        <v>638</v>
      </c>
      <c r="D288" s="17" t="s">
        <v>642</v>
      </c>
      <c r="E288" s="18" t="s">
        <v>675</v>
      </c>
      <c r="F288" s="22" t="s">
        <v>686</v>
      </c>
    </row>
    <row r="289" spans="1:6">
      <c r="A289" s="21">
        <v>4830</v>
      </c>
      <c r="B289" s="15" t="s">
        <v>513</v>
      </c>
      <c r="C289" s="19" t="s">
        <v>638</v>
      </c>
      <c r="D289" s="17" t="s">
        <v>642</v>
      </c>
      <c r="E289" s="18" t="s">
        <v>675</v>
      </c>
      <c r="F289" s="22" t="s">
        <v>686</v>
      </c>
    </row>
    <row r="290" spans="1:6">
      <c r="A290" s="21">
        <v>4837</v>
      </c>
      <c r="B290" s="15" t="s">
        <v>503</v>
      </c>
      <c r="C290" s="19" t="s">
        <v>638</v>
      </c>
      <c r="D290" s="17" t="s">
        <v>642</v>
      </c>
      <c r="E290" s="18" t="s">
        <v>675</v>
      </c>
      <c r="F290" s="22" t="s">
        <v>686</v>
      </c>
    </row>
    <row r="291" spans="1:6">
      <c r="A291" s="21">
        <v>4840</v>
      </c>
      <c r="B291" s="15" t="s">
        <v>529</v>
      </c>
      <c r="C291" s="19" t="s">
        <v>638</v>
      </c>
      <c r="D291" s="17" t="s">
        <v>642</v>
      </c>
      <c r="E291" s="18" t="s">
        <v>675</v>
      </c>
      <c r="F291" s="22" t="s">
        <v>686</v>
      </c>
    </row>
    <row r="292" spans="1:6">
      <c r="A292" s="21">
        <v>4845</v>
      </c>
      <c r="B292" s="15" t="s">
        <v>510</v>
      </c>
      <c r="C292" s="19" t="s">
        <v>638</v>
      </c>
      <c r="D292" s="17" t="s">
        <v>642</v>
      </c>
      <c r="E292" s="18" t="s">
        <v>675</v>
      </c>
      <c r="F292" s="22" t="s">
        <v>686</v>
      </c>
    </row>
    <row r="293" spans="1:6">
      <c r="A293" s="21">
        <v>4850</v>
      </c>
      <c r="B293" s="15" t="s">
        <v>518</v>
      </c>
      <c r="C293" s="19" t="s">
        <v>638</v>
      </c>
      <c r="D293" s="17" t="s">
        <v>642</v>
      </c>
      <c r="E293" s="18" t="s">
        <v>675</v>
      </c>
      <c r="F293" s="22" t="s">
        <v>686</v>
      </c>
    </row>
    <row r="294" spans="1:6">
      <c r="A294" s="21">
        <v>4860</v>
      </c>
      <c r="B294" s="15" t="s">
        <v>517</v>
      </c>
      <c r="C294" s="19" t="s">
        <v>638</v>
      </c>
      <c r="D294" s="17" t="s">
        <v>642</v>
      </c>
      <c r="E294" s="18" t="s">
        <v>675</v>
      </c>
      <c r="F294" s="22" t="s">
        <v>686</v>
      </c>
    </row>
    <row r="295" spans="1:6">
      <c r="A295" s="21">
        <v>4870</v>
      </c>
      <c r="B295" s="15" t="s">
        <v>499</v>
      </c>
      <c r="C295" s="19" t="s">
        <v>637</v>
      </c>
      <c r="D295" s="17" t="s">
        <v>639</v>
      </c>
      <c r="E295" s="18" t="s">
        <v>675</v>
      </c>
      <c r="F295" s="22" t="s">
        <v>686</v>
      </c>
    </row>
    <row r="296" spans="1:6">
      <c r="A296" s="21">
        <v>4877</v>
      </c>
      <c r="B296" s="15" t="s">
        <v>516</v>
      </c>
      <c r="C296" s="19" t="s">
        <v>638</v>
      </c>
      <c r="D296" s="17" t="s">
        <v>642</v>
      </c>
      <c r="E296" s="18" t="s">
        <v>675</v>
      </c>
      <c r="F296" s="22" t="s">
        <v>686</v>
      </c>
    </row>
    <row r="297" spans="1:6">
      <c r="A297" s="21">
        <v>4880</v>
      </c>
      <c r="B297" s="15" t="s">
        <v>502</v>
      </c>
      <c r="C297" s="19" t="s">
        <v>638</v>
      </c>
      <c r="D297" s="17" t="s">
        <v>642</v>
      </c>
      <c r="E297" s="18" t="s">
        <v>675</v>
      </c>
      <c r="F297" s="22" t="s">
        <v>686</v>
      </c>
    </row>
    <row r="298" spans="1:6">
      <c r="A298" s="21">
        <v>4890</v>
      </c>
      <c r="B298" s="15" t="s">
        <v>525</v>
      </c>
      <c r="C298" s="19" t="s">
        <v>638</v>
      </c>
      <c r="D298" s="17" t="s">
        <v>642</v>
      </c>
      <c r="E298" s="18" t="s">
        <v>675</v>
      </c>
      <c r="F298" s="22" t="s">
        <v>686</v>
      </c>
    </row>
    <row r="299" spans="1:6">
      <c r="A299" s="21">
        <v>4900</v>
      </c>
      <c r="B299" s="15" t="s">
        <v>521</v>
      </c>
      <c r="C299" s="19" t="s">
        <v>638</v>
      </c>
      <c r="D299" s="17" t="s">
        <v>642</v>
      </c>
      <c r="E299" s="18" t="s">
        <v>675</v>
      </c>
      <c r="F299" s="22" t="s">
        <v>686</v>
      </c>
    </row>
    <row r="300" spans="1:6">
      <c r="A300" s="21">
        <v>4910</v>
      </c>
      <c r="B300" s="15" t="s">
        <v>524</v>
      </c>
      <c r="C300" s="19" t="s">
        <v>638</v>
      </c>
      <c r="D300" s="17" t="s">
        <v>642</v>
      </c>
      <c r="E300" s="18" t="s">
        <v>675</v>
      </c>
      <c r="F300" s="22" t="s">
        <v>686</v>
      </c>
    </row>
    <row r="301" spans="1:6">
      <c r="A301" s="21">
        <v>4920</v>
      </c>
      <c r="B301" s="15" t="s">
        <v>479</v>
      </c>
      <c r="C301" s="19" t="s">
        <v>637</v>
      </c>
      <c r="D301" s="17" t="s">
        <v>639</v>
      </c>
      <c r="E301" s="18" t="s">
        <v>675</v>
      </c>
      <c r="F301" s="22" t="s">
        <v>686</v>
      </c>
    </row>
    <row r="302" spans="1:6">
      <c r="A302" s="21">
        <v>4950</v>
      </c>
      <c r="B302" s="15" t="s">
        <v>528</v>
      </c>
      <c r="C302" s="19" t="s">
        <v>638</v>
      </c>
      <c r="D302" s="17" t="s">
        <v>642</v>
      </c>
      <c r="E302" s="18" t="s">
        <v>675</v>
      </c>
      <c r="F302" s="22" t="s">
        <v>686</v>
      </c>
    </row>
    <row r="303" spans="1:6">
      <c r="A303" s="21">
        <v>4960</v>
      </c>
      <c r="B303" s="15" t="s">
        <v>515</v>
      </c>
      <c r="C303" s="19" t="s">
        <v>638</v>
      </c>
      <c r="D303" s="17" t="s">
        <v>642</v>
      </c>
      <c r="E303" s="18" t="s">
        <v>675</v>
      </c>
      <c r="F303" s="22" t="s">
        <v>686</v>
      </c>
    </row>
    <row r="304" spans="1:6">
      <c r="A304" s="21">
        <v>4970</v>
      </c>
      <c r="B304" s="15" t="s">
        <v>522</v>
      </c>
      <c r="C304" s="19" t="s">
        <v>638</v>
      </c>
      <c r="D304" s="17" t="s">
        <v>642</v>
      </c>
      <c r="E304" s="18" t="s">
        <v>675</v>
      </c>
      <c r="F304" s="22" t="s">
        <v>686</v>
      </c>
    </row>
    <row r="305" spans="1:6">
      <c r="A305" s="21">
        <v>4980</v>
      </c>
      <c r="B305" s="15" t="s">
        <v>526</v>
      </c>
      <c r="C305" s="19" t="s">
        <v>638</v>
      </c>
      <c r="D305" s="17" t="s">
        <v>642</v>
      </c>
      <c r="E305" s="18" t="s">
        <v>675</v>
      </c>
      <c r="F305" s="22" t="s">
        <v>686</v>
      </c>
    </row>
    <row r="306" spans="1:6">
      <c r="A306" s="21">
        <v>4987</v>
      </c>
      <c r="B306" s="15" t="s">
        <v>523</v>
      </c>
      <c r="C306" s="19" t="s">
        <v>638</v>
      </c>
      <c r="D306" s="17" t="s">
        <v>642</v>
      </c>
      <c r="E306" s="18" t="s">
        <v>675</v>
      </c>
      <c r="F306" s="22" t="s">
        <v>686</v>
      </c>
    </row>
    <row r="307" spans="1:6">
      <c r="A307" s="21">
        <v>4990</v>
      </c>
      <c r="B307" s="15" t="s">
        <v>512</v>
      </c>
      <c r="C307" s="19" t="s">
        <v>638</v>
      </c>
      <c r="D307" s="17" t="s">
        <v>642</v>
      </c>
      <c r="E307" s="18" t="s">
        <v>675</v>
      </c>
      <c r="F307" s="22" t="s">
        <v>686</v>
      </c>
    </row>
    <row r="308" spans="1:6">
      <c r="A308" s="21">
        <v>5000</v>
      </c>
      <c r="B308" s="15" t="s">
        <v>614</v>
      </c>
      <c r="C308" s="19" t="s">
        <v>5</v>
      </c>
      <c r="D308" s="17" t="s">
        <v>657</v>
      </c>
      <c r="E308" s="18" t="s">
        <v>674</v>
      </c>
      <c r="F308" s="22" t="s">
        <v>685</v>
      </c>
    </row>
    <row r="309" spans="1:6">
      <c r="A309" s="21">
        <v>5030</v>
      </c>
      <c r="B309" s="15" t="s">
        <v>609</v>
      </c>
      <c r="C309" s="19" t="s">
        <v>5</v>
      </c>
      <c r="D309" s="17" t="s">
        <v>657</v>
      </c>
      <c r="E309" s="18" t="s">
        <v>674</v>
      </c>
      <c r="F309" s="22" t="s">
        <v>685</v>
      </c>
    </row>
    <row r="310" spans="1:6">
      <c r="A310" s="21">
        <v>5060</v>
      </c>
      <c r="B310" s="15" t="s">
        <v>617</v>
      </c>
      <c r="C310" s="19" t="s">
        <v>5</v>
      </c>
      <c r="D310" s="17" t="s">
        <v>657</v>
      </c>
      <c r="E310" s="18" t="s">
        <v>674</v>
      </c>
      <c r="F310" s="22" t="s">
        <v>685</v>
      </c>
    </row>
    <row r="311" spans="1:6">
      <c r="A311" s="21">
        <v>5070</v>
      </c>
      <c r="B311" s="15" t="s">
        <v>608</v>
      </c>
      <c r="C311" s="19" t="s">
        <v>5</v>
      </c>
      <c r="D311" s="17" t="s">
        <v>657</v>
      </c>
      <c r="E311" s="18" t="s">
        <v>674</v>
      </c>
      <c r="F311" s="22" t="s">
        <v>685</v>
      </c>
    </row>
    <row r="312" spans="1:6">
      <c r="A312" s="21">
        <v>5080</v>
      </c>
      <c r="B312" s="15" t="s">
        <v>612</v>
      </c>
      <c r="C312" s="19" t="s">
        <v>5</v>
      </c>
      <c r="D312" s="17" t="s">
        <v>657</v>
      </c>
      <c r="E312" s="18" t="s">
        <v>674</v>
      </c>
      <c r="F312" s="22" t="s">
        <v>685</v>
      </c>
    </row>
    <row r="313" spans="1:6">
      <c r="A313" s="21">
        <v>5140</v>
      </c>
      <c r="B313" s="15" t="s">
        <v>618</v>
      </c>
      <c r="C313" s="19" t="s">
        <v>5</v>
      </c>
      <c r="D313" s="17" t="s">
        <v>657</v>
      </c>
      <c r="E313" s="18" t="s">
        <v>674</v>
      </c>
      <c r="F313" s="22" t="s">
        <v>685</v>
      </c>
    </row>
    <row r="314" spans="1:6">
      <c r="A314" s="21">
        <v>5150</v>
      </c>
      <c r="B314" s="15" t="s">
        <v>607</v>
      </c>
      <c r="C314" s="19" t="s">
        <v>5</v>
      </c>
      <c r="D314" s="17" t="s">
        <v>657</v>
      </c>
      <c r="E314" s="18" t="s">
        <v>674</v>
      </c>
      <c r="F314" s="22" t="s">
        <v>685</v>
      </c>
    </row>
    <row r="315" spans="1:6">
      <c r="A315" s="21">
        <v>5170</v>
      </c>
      <c r="B315" s="15" t="s">
        <v>616</v>
      </c>
      <c r="C315" s="19" t="s">
        <v>5</v>
      </c>
      <c r="D315" s="17" t="s">
        <v>657</v>
      </c>
      <c r="E315" s="18" t="s">
        <v>674</v>
      </c>
      <c r="F315" s="22" t="s">
        <v>685</v>
      </c>
    </row>
    <row r="316" spans="1:6">
      <c r="A316" s="21">
        <v>5190</v>
      </c>
      <c r="B316" s="15" t="s">
        <v>611</v>
      </c>
      <c r="C316" s="19" t="s">
        <v>5</v>
      </c>
      <c r="D316" s="17" t="s">
        <v>657</v>
      </c>
      <c r="E316" s="18" t="s">
        <v>674</v>
      </c>
      <c r="F316" s="22" t="s">
        <v>685</v>
      </c>
    </row>
    <row r="317" spans="1:6">
      <c r="A317" s="21">
        <v>5300</v>
      </c>
      <c r="B317" s="15" t="s">
        <v>603</v>
      </c>
      <c r="C317" s="19" t="s">
        <v>5</v>
      </c>
      <c r="D317" s="17" t="s">
        <v>657</v>
      </c>
      <c r="E317" s="18" t="s">
        <v>674</v>
      </c>
      <c r="F317" s="22" t="s">
        <v>685</v>
      </c>
    </row>
    <row r="318" spans="1:6">
      <c r="A318" s="21">
        <v>5310</v>
      </c>
      <c r="B318" s="15" t="s">
        <v>605</v>
      </c>
      <c r="C318" s="19" t="s">
        <v>5</v>
      </c>
      <c r="D318" s="17" t="s">
        <v>657</v>
      </c>
      <c r="E318" s="18" t="s">
        <v>674</v>
      </c>
      <c r="F318" s="22" t="s">
        <v>685</v>
      </c>
    </row>
    <row r="319" spans="1:6">
      <c r="A319" s="21">
        <v>5330</v>
      </c>
      <c r="B319" s="15" t="s">
        <v>604</v>
      </c>
      <c r="C319" s="19" t="s">
        <v>5</v>
      </c>
      <c r="D319" s="17" t="s">
        <v>657</v>
      </c>
      <c r="E319" s="18" t="s">
        <v>674</v>
      </c>
      <c r="F319" s="22" t="s">
        <v>685</v>
      </c>
    </row>
    <row r="320" spans="1:6">
      <c r="A320" s="21">
        <v>5340</v>
      </c>
      <c r="B320" s="15" t="s">
        <v>610</v>
      </c>
      <c r="C320" s="19" t="s">
        <v>5</v>
      </c>
      <c r="D320" s="17" t="s">
        <v>657</v>
      </c>
      <c r="E320" s="18" t="s">
        <v>674</v>
      </c>
      <c r="F320" s="22" t="s">
        <v>685</v>
      </c>
    </row>
    <row r="321" spans="1:6">
      <c r="A321" s="21">
        <v>5350</v>
      </c>
      <c r="B321" s="15" t="s">
        <v>615</v>
      </c>
      <c r="C321" s="19" t="s">
        <v>5</v>
      </c>
      <c r="D321" s="17" t="s">
        <v>657</v>
      </c>
      <c r="E321" s="18" t="s">
        <v>674</v>
      </c>
      <c r="F321" s="22" t="s">
        <v>685</v>
      </c>
    </row>
    <row r="322" spans="1:6">
      <c r="A322" s="21">
        <v>5360</v>
      </c>
      <c r="B322" s="15" t="s">
        <v>594</v>
      </c>
      <c r="C322" s="19" t="s">
        <v>5</v>
      </c>
      <c r="D322" s="17" t="s">
        <v>657</v>
      </c>
      <c r="E322" s="18" t="s">
        <v>674</v>
      </c>
      <c r="F322" s="22" t="s">
        <v>685</v>
      </c>
    </row>
    <row r="323" spans="1:6">
      <c r="A323" s="21">
        <v>5370</v>
      </c>
      <c r="B323" s="15" t="s">
        <v>596</v>
      </c>
      <c r="C323" s="19" t="s">
        <v>5</v>
      </c>
      <c r="D323" s="17" t="s">
        <v>657</v>
      </c>
      <c r="E323" s="18" t="s">
        <v>674</v>
      </c>
      <c r="F323" s="22" t="s">
        <v>685</v>
      </c>
    </row>
    <row r="324" spans="1:6">
      <c r="A324" s="21">
        <v>5377</v>
      </c>
      <c r="B324" s="15" t="s">
        <v>600</v>
      </c>
      <c r="C324" s="19" t="s">
        <v>5</v>
      </c>
      <c r="D324" s="17" t="s">
        <v>657</v>
      </c>
      <c r="E324" s="18" t="s">
        <v>674</v>
      </c>
      <c r="F324" s="22" t="s">
        <v>685</v>
      </c>
    </row>
    <row r="325" spans="1:6">
      <c r="A325" s="21">
        <v>5380</v>
      </c>
      <c r="B325" s="15" t="s">
        <v>606</v>
      </c>
      <c r="C325" s="19" t="s">
        <v>5</v>
      </c>
      <c r="D325" s="17" t="s">
        <v>657</v>
      </c>
      <c r="E325" s="18" t="s">
        <v>674</v>
      </c>
      <c r="F325" s="22" t="s">
        <v>685</v>
      </c>
    </row>
    <row r="326" spans="1:6">
      <c r="A326" s="21">
        <v>5500</v>
      </c>
      <c r="B326" s="15" t="s">
        <v>592</v>
      </c>
      <c r="C326" s="19" t="s">
        <v>5</v>
      </c>
      <c r="D326" s="17" t="s">
        <v>657</v>
      </c>
      <c r="E326" s="18" t="s">
        <v>674</v>
      </c>
      <c r="F326" s="22" t="s">
        <v>685</v>
      </c>
    </row>
    <row r="327" spans="1:6">
      <c r="A327" s="21">
        <v>5520</v>
      </c>
      <c r="B327" s="15" t="s">
        <v>598</v>
      </c>
      <c r="C327" s="19" t="s">
        <v>5</v>
      </c>
      <c r="D327" s="17" t="s">
        <v>657</v>
      </c>
      <c r="E327" s="18" t="s">
        <v>674</v>
      </c>
      <c r="F327" s="22" t="s">
        <v>685</v>
      </c>
    </row>
    <row r="328" spans="1:6">
      <c r="A328" s="21">
        <v>5530</v>
      </c>
      <c r="B328" s="15" t="s">
        <v>602</v>
      </c>
      <c r="C328" s="19" t="s">
        <v>5</v>
      </c>
      <c r="D328" s="17" t="s">
        <v>657</v>
      </c>
      <c r="E328" s="18" t="s">
        <v>674</v>
      </c>
      <c r="F328" s="22" t="s">
        <v>685</v>
      </c>
    </row>
    <row r="329" spans="1:6">
      <c r="A329" s="21">
        <v>5537</v>
      </c>
      <c r="B329" s="15" t="s">
        <v>588</v>
      </c>
      <c r="C329" s="19" t="s">
        <v>5</v>
      </c>
      <c r="D329" s="17" t="s">
        <v>657</v>
      </c>
      <c r="E329" s="18" t="s">
        <v>674</v>
      </c>
      <c r="F329" s="22" t="s">
        <v>685</v>
      </c>
    </row>
    <row r="330" spans="1:6">
      <c r="A330" s="21">
        <v>5540</v>
      </c>
      <c r="B330" s="15" t="s">
        <v>595</v>
      </c>
      <c r="C330" s="19" t="s">
        <v>5</v>
      </c>
      <c r="D330" s="17" t="s">
        <v>657</v>
      </c>
      <c r="E330" s="18" t="s">
        <v>674</v>
      </c>
      <c r="F330" s="22" t="s">
        <v>685</v>
      </c>
    </row>
    <row r="331" spans="1:6">
      <c r="A331" s="21">
        <v>5550</v>
      </c>
      <c r="B331" s="15" t="s">
        <v>601</v>
      </c>
      <c r="C331" s="19" t="s">
        <v>5</v>
      </c>
      <c r="D331" s="17" t="s">
        <v>657</v>
      </c>
      <c r="E331" s="18" t="s">
        <v>674</v>
      </c>
      <c r="F331" s="22" t="s">
        <v>685</v>
      </c>
    </row>
    <row r="332" spans="1:6">
      <c r="A332" s="21">
        <v>5555</v>
      </c>
      <c r="B332" s="15" t="s">
        <v>590</v>
      </c>
      <c r="C332" s="19" t="s">
        <v>5</v>
      </c>
      <c r="D332" s="17" t="s">
        <v>657</v>
      </c>
      <c r="E332" s="18" t="s">
        <v>674</v>
      </c>
      <c r="F332" s="22" t="s">
        <v>685</v>
      </c>
    </row>
    <row r="333" spans="1:6">
      <c r="A333" s="21">
        <v>5560</v>
      </c>
      <c r="B333" s="15" t="s">
        <v>597</v>
      </c>
      <c r="C333" s="19" t="s">
        <v>5</v>
      </c>
      <c r="D333" s="17" t="s">
        <v>657</v>
      </c>
      <c r="E333" s="18" t="s">
        <v>674</v>
      </c>
      <c r="F333" s="22" t="s">
        <v>685</v>
      </c>
    </row>
    <row r="334" spans="1:6">
      <c r="A334" s="21">
        <v>5570</v>
      </c>
      <c r="B334" s="15" t="s">
        <v>589</v>
      </c>
      <c r="C334" s="19" t="s">
        <v>5</v>
      </c>
      <c r="D334" s="17" t="s">
        <v>657</v>
      </c>
      <c r="E334" s="18" t="s">
        <v>674</v>
      </c>
      <c r="F334" s="22" t="s">
        <v>685</v>
      </c>
    </row>
    <row r="335" spans="1:6">
      <c r="A335" s="21">
        <v>5575</v>
      </c>
      <c r="B335" s="15" t="s">
        <v>593</v>
      </c>
      <c r="C335" s="19" t="s">
        <v>5</v>
      </c>
      <c r="D335" s="17" t="s">
        <v>657</v>
      </c>
      <c r="E335" s="18" t="s">
        <v>674</v>
      </c>
      <c r="F335" s="22" t="s">
        <v>685</v>
      </c>
    </row>
    <row r="336" spans="1:6">
      <c r="A336" s="21">
        <v>5580</v>
      </c>
      <c r="B336" s="15" t="s">
        <v>599</v>
      </c>
      <c r="C336" s="19" t="s">
        <v>5</v>
      </c>
      <c r="D336" s="17" t="s">
        <v>657</v>
      </c>
      <c r="E336" s="18" t="s">
        <v>674</v>
      </c>
      <c r="F336" s="22" t="s">
        <v>685</v>
      </c>
    </row>
    <row r="337" spans="1:6">
      <c r="A337" s="21">
        <v>5590</v>
      </c>
      <c r="B337" s="15" t="s">
        <v>591</v>
      </c>
      <c r="C337" s="19" t="s">
        <v>5</v>
      </c>
      <c r="D337" s="17" t="s">
        <v>657</v>
      </c>
      <c r="E337" s="18" t="s">
        <v>674</v>
      </c>
      <c r="F337" s="22" t="s">
        <v>685</v>
      </c>
    </row>
    <row r="338" spans="1:6">
      <c r="A338" s="21">
        <v>5600</v>
      </c>
      <c r="B338" s="15" t="s">
        <v>623</v>
      </c>
      <c r="C338" s="19" t="s">
        <v>5</v>
      </c>
      <c r="D338" s="17" t="s">
        <v>657</v>
      </c>
      <c r="E338" s="18" t="s">
        <v>674</v>
      </c>
      <c r="F338" s="22" t="s">
        <v>685</v>
      </c>
    </row>
    <row r="339" spans="1:6">
      <c r="A339" s="21">
        <v>5620</v>
      </c>
      <c r="B339" s="15" t="s">
        <v>622</v>
      </c>
      <c r="C339" s="19" t="s">
        <v>5</v>
      </c>
      <c r="D339" s="17" t="s">
        <v>657</v>
      </c>
      <c r="E339" s="18" t="s">
        <v>674</v>
      </c>
      <c r="F339" s="22" t="s">
        <v>685</v>
      </c>
    </row>
    <row r="340" spans="1:6">
      <c r="A340" s="21">
        <v>5630</v>
      </c>
      <c r="B340" s="15" t="s">
        <v>619</v>
      </c>
      <c r="C340" s="19" t="s">
        <v>5</v>
      </c>
      <c r="D340" s="17" t="s">
        <v>657</v>
      </c>
      <c r="E340" s="18" t="s">
        <v>674</v>
      </c>
      <c r="F340" s="22" t="s">
        <v>685</v>
      </c>
    </row>
    <row r="341" spans="1:6">
      <c r="A341" s="21">
        <v>5640</v>
      </c>
      <c r="B341" s="15" t="s">
        <v>613</v>
      </c>
      <c r="C341" s="19" t="s">
        <v>5</v>
      </c>
      <c r="D341" s="17" t="s">
        <v>657</v>
      </c>
      <c r="E341" s="18" t="s">
        <v>674</v>
      </c>
      <c r="F341" s="22" t="s">
        <v>685</v>
      </c>
    </row>
    <row r="342" spans="1:6">
      <c r="A342" s="21">
        <v>5650</v>
      </c>
      <c r="B342" s="15" t="s">
        <v>625</v>
      </c>
      <c r="C342" s="19" t="s">
        <v>5</v>
      </c>
      <c r="D342" s="17" t="s">
        <v>657</v>
      </c>
      <c r="E342" s="18" t="s">
        <v>674</v>
      </c>
      <c r="F342" s="22" t="s">
        <v>685</v>
      </c>
    </row>
    <row r="343" spans="1:6">
      <c r="A343" s="21">
        <v>5660</v>
      </c>
      <c r="B343" s="15" t="s">
        <v>620</v>
      </c>
      <c r="C343" s="19" t="s">
        <v>5</v>
      </c>
      <c r="D343" s="17" t="s">
        <v>657</v>
      </c>
      <c r="E343" s="18" t="s">
        <v>674</v>
      </c>
      <c r="F343" s="22" t="s">
        <v>685</v>
      </c>
    </row>
    <row r="344" spans="1:6">
      <c r="A344" s="21">
        <v>5670</v>
      </c>
      <c r="B344" s="15" t="s">
        <v>624</v>
      </c>
      <c r="C344" s="19" t="s">
        <v>5</v>
      </c>
      <c r="D344" s="17" t="s">
        <v>657</v>
      </c>
      <c r="E344" s="18" t="s">
        <v>674</v>
      </c>
      <c r="F344" s="22" t="s">
        <v>685</v>
      </c>
    </row>
    <row r="345" spans="1:6">
      <c r="A345" s="21">
        <v>5680</v>
      </c>
      <c r="B345" s="15" t="s">
        <v>621</v>
      </c>
      <c r="C345" s="19" t="s">
        <v>5</v>
      </c>
      <c r="D345" s="17" t="s">
        <v>657</v>
      </c>
      <c r="E345" s="18" t="s">
        <v>674</v>
      </c>
      <c r="F345" s="22" t="s">
        <v>685</v>
      </c>
    </row>
    <row r="346" spans="1:6">
      <c r="A346" s="21">
        <v>6000</v>
      </c>
      <c r="B346" s="15" t="s">
        <v>401</v>
      </c>
      <c r="C346" s="19" t="s">
        <v>627</v>
      </c>
      <c r="D346" s="17" t="s">
        <v>656</v>
      </c>
      <c r="E346" s="18" t="s">
        <v>673</v>
      </c>
      <c r="F346" s="22" t="s">
        <v>684</v>
      </c>
    </row>
    <row r="347" spans="1:6">
      <c r="A347" s="21">
        <v>6110</v>
      </c>
      <c r="B347" s="15" t="s">
        <v>410</v>
      </c>
      <c r="C347" s="19" t="s">
        <v>627</v>
      </c>
      <c r="D347" s="17" t="s">
        <v>656</v>
      </c>
      <c r="E347" s="18" t="s">
        <v>673</v>
      </c>
      <c r="F347" s="22" t="s">
        <v>684</v>
      </c>
    </row>
    <row r="348" spans="1:6">
      <c r="A348" s="21">
        <v>6120</v>
      </c>
      <c r="B348" s="15" t="s">
        <v>443</v>
      </c>
      <c r="C348" s="19" t="s">
        <v>627</v>
      </c>
      <c r="D348" s="17" t="s">
        <v>656</v>
      </c>
      <c r="E348" s="18" t="s">
        <v>673</v>
      </c>
      <c r="F348" s="22" t="s">
        <v>684</v>
      </c>
    </row>
    <row r="349" spans="1:6">
      <c r="A349" s="21">
        <v>6140</v>
      </c>
      <c r="B349" s="15" t="s">
        <v>406</v>
      </c>
      <c r="C349" s="19" t="s">
        <v>627</v>
      </c>
      <c r="D349" s="17" t="s">
        <v>656</v>
      </c>
      <c r="E349" s="18" t="s">
        <v>673</v>
      </c>
      <c r="F349" s="22" t="s">
        <v>684</v>
      </c>
    </row>
    <row r="350" spans="1:6">
      <c r="A350" s="21">
        <v>6150</v>
      </c>
      <c r="B350" s="15" t="s">
        <v>436</v>
      </c>
      <c r="C350" s="19" t="s">
        <v>627</v>
      </c>
      <c r="D350" s="17" t="s">
        <v>656</v>
      </c>
      <c r="E350" s="18" t="s">
        <v>673</v>
      </c>
      <c r="F350" s="22" t="s">
        <v>684</v>
      </c>
    </row>
    <row r="351" spans="1:6">
      <c r="A351" s="21">
        <v>6180</v>
      </c>
      <c r="B351" s="15" t="s">
        <v>403</v>
      </c>
      <c r="C351" s="19" t="s">
        <v>627</v>
      </c>
      <c r="D351" s="17" t="s">
        <v>656</v>
      </c>
      <c r="E351" s="18" t="s">
        <v>673</v>
      </c>
      <c r="F351" s="22" t="s">
        <v>684</v>
      </c>
    </row>
    <row r="352" spans="1:6">
      <c r="A352" s="21">
        <v>6200</v>
      </c>
      <c r="B352" s="15" t="s">
        <v>402</v>
      </c>
      <c r="C352" s="19" t="s">
        <v>627</v>
      </c>
      <c r="D352" s="17" t="s">
        <v>656</v>
      </c>
      <c r="E352" s="18" t="s">
        <v>673</v>
      </c>
      <c r="F352" s="22" t="s">
        <v>684</v>
      </c>
    </row>
    <row r="353" spans="1:6">
      <c r="A353" s="21">
        <v>6210</v>
      </c>
      <c r="B353" s="15" t="s">
        <v>408</v>
      </c>
      <c r="C353" s="19" t="s">
        <v>627</v>
      </c>
      <c r="D353" s="17" t="s">
        <v>656</v>
      </c>
      <c r="E353" s="18" t="s">
        <v>673</v>
      </c>
      <c r="F353" s="22" t="s">
        <v>684</v>
      </c>
    </row>
    <row r="354" spans="1:6">
      <c r="A354" s="21">
        <v>6220</v>
      </c>
      <c r="B354" s="15" t="s">
        <v>405</v>
      </c>
      <c r="C354" s="19" t="s">
        <v>627</v>
      </c>
      <c r="D354" s="17" t="s">
        <v>656</v>
      </c>
      <c r="E354" s="18" t="s">
        <v>673</v>
      </c>
      <c r="F354" s="22" t="s">
        <v>684</v>
      </c>
    </row>
    <row r="355" spans="1:6">
      <c r="A355" s="21">
        <v>6230</v>
      </c>
      <c r="B355" s="15" t="s">
        <v>411</v>
      </c>
      <c r="C355" s="19" t="s">
        <v>627</v>
      </c>
      <c r="D355" s="17" t="s">
        <v>656</v>
      </c>
      <c r="E355" s="18" t="s">
        <v>673</v>
      </c>
      <c r="F355" s="22" t="s">
        <v>684</v>
      </c>
    </row>
    <row r="356" spans="1:6">
      <c r="A356" s="21">
        <v>6240</v>
      </c>
      <c r="B356" s="15" t="s">
        <v>404</v>
      </c>
      <c r="C356" s="19" t="s">
        <v>627</v>
      </c>
      <c r="D356" s="17" t="s">
        <v>656</v>
      </c>
      <c r="E356" s="18" t="s">
        <v>673</v>
      </c>
      <c r="F356" s="22" t="s">
        <v>684</v>
      </c>
    </row>
    <row r="357" spans="1:6">
      <c r="A357" s="21">
        <v>6250</v>
      </c>
      <c r="B357" s="15" t="s">
        <v>399</v>
      </c>
      <c r="C357" s="19" t="s">
        <v>627</v>
      </c>
      <c r="D357" s="17" t="s">
        <v>656</v>
      </c>
      <c r="E357" s="18" t="s">
        <v>673</v>
      </c>
      <c r="F357" s="22" t="s">
        <v>684</v>
      </c>
    </row>
    <row r="358" spans="1:6">
      <c r="A358" s="21">
        <v>6280</v>
      </c>
      <c r="B358" s="15" t="s">
        <v>407</v>
      </c>
      <c r="C358" s="19" t="s">
        <v>627</v>
      </c>
      <c r="D358" s="17" t="s">
        <v>656</v>
      </c>
      <c r="E358" s="18" t="s">
        <v>673</v>
      </c>
      <c r="F358" s="22" t="s">
        <v>684</v>
      </c>
    </row>
    <row r="359" spans="1:6">
      <c r="A359" s="21">
        <v>6440</v>
      </c>
      <c r="B359" s="15" t="s">
        <v>442</v>
      </c>
      <c r="C359" s="19" t="s">
        <v>627</v>
      </c>
      <c r="D359" s="17" t="s">
        <v>656</v>
      </c>
      <c r="E359" s="18" t="s">
        <v>673</v>
      </c>
      <c r="F359" s="22" t="s">
        <v>684</v>
      </c>
    </row>
    <row r="360" spans="1:6">
      <c r="A360" s="21">
        <v>6460</v>
      </c>
      <c r="B360" s="15" t="s">
        <v>439</v>
      </c>
      <c r="C360" s="19" t="s">
        <v>627</v>
      </c>
      <c r="D360" s="17" t="s">
        <v>656</v>
      </c>
      <c r="E360" s="18" t="s">
        <v>673</v>
      </c>
      <c r="F360" s="22" t="s">
        <v>684</v>
      </c>
    </row>
    <row r="361" spans="1:6">
      <c r="A361" s="21">
        <v>6470</v>
      </c>
      <c r="B361" s="15" t="s">
        <v>448</v>
      </c>
      <c r="C361" s="19" t="s">
        <v>627</v>
      </c>
      <c r="D361" s="17" t="s">
        <v>656</v>
      </c>
      <c r="E361" s="18" t="s">
        <v>673</v>
      </c>
      <c r="F361" s="22" t="s">
        <v>684</v>
      </c>
    </row>
    <row r="362" spans="1:6">
      <c r="A362" s="21">
        <v>6500</v>
      </c>
      <c r="B362" s="15" t="s">
        <v>437</v>
      </c>
      <c r="C362" s="19" t="s">
        <v>627</v>
      </c>
      <c r="D362" s="17" t="s">
        <v>656</v>
      </c>
      <c r="E362" s="18" t="s">
        <v>673</v>
      </c>
      <c r="F362" s="22" t="s">
        <v>684</v>
      </c>
    </row>
    <row r="363" spans="1:6">
      <c r="A363" s="21">
        <v>6530</v>
      </c>
      <c r="B363" s="15" t="s">
        <v>449</v>
      </c>
      <c r="C363" s="19" t="s">
        <v>627</v>
      </c>
      <c r="D363" s="17" t="s">
        <v>656</v>
      </c>
      <c r="E363" s="18" t="s">
        <v>673</v>
      </c>
      <c r="F363" s="22" t="s">
        <v>684</v>
      </c>
    </row>
    <row r="364" spans="1:6">
      <c r="A364" s="21">
        <v>6540</v>
      </c>
      <c r="B364" s="15" t="s">
        <v>444</v>
      </c>
      <c r="C364" s="19" t="s">
        <v>627</v>
      </c>
      <c r="D364" s="17" t="s">
        <v>656</v>
      </c>
      <c r="E364" s="18" t="s">
        <v>673</v>
      </c>
      <c r="F364" s="22" t="s">
        <v>684</v>
      </c>
    </row>
    <row r="365" spans="1:6">
      <c r="A365" s="21">
        <v>6560</v>
      </c>
      <c r="B365" s="15" t="s">
        <v>440</v>
      </c>
      <c r="C365" s="19" t="s">
        <v>627</v>
      </c>
      <c r="D365" s="17" t="s">
        <v>656</v>
      </c>
      <c r="E365" s="18" t="s">
        <v>673</v>
      </c>
      <c r="F365" s="22" t="s">
        <v>684</v>
      </c>
    </row>
    <row r="366" spans="1:6">
      <c r="A366" s="21">
        <v>6567</v>
      </c>
      <c r="B366" s="15" t="s">
        <v>445</v>
      </c>
      <c r="C366" s="19" t="s">
        <v>627</v>
      </c>
      <c r="D366" s="17" t="s">
        <v>656</v>
      </c>
      <c r="E366" s="18" t="s">
        <v>673</v>
      </c>
      <c r="F366" s="22" t="s">
        <v>684</v>
      </c>
    </row>
    <row r="367" spans="1:6">
      <c r="A367" s="21">
        <v>6590</v>
      </c>
      <c r="B367" s="15" t="s">
        <v>446</v>
      </c>
      <c r="C367" s="19" t="s">
        <v>627</v>
      </c>
      <c r="D367" s="17" t="s">
        <v>656</v>
      </c>
      <c r="E367" s="18" t="s">
        <v>673</v>
      </c>
      <c r="F367" s="22" t="s">
        <v>684</v>
      </c>
    </row>
    <row r="368" spans="1:6">
      <c r="A368" s="21">
        <v>6600</v>
      </c>
      <c r="B368" s="15" t="s">
        <v>549</v>
      </c>
      <c r="C368" s="19" t="s">
        <v>6</v>
      </c>
      <c r="D368" s="17" t="s">
        <v>640</v>
      </c>
      <c r="E368" s="18" t="s">
        <v>676</v>
      </c>
      <c r="F368" s="22" t="s">
        <v>687</v>
      </c>
    </row>
    <row r="369" spans="1:6">
      <c r="A369" s="21">
        <v>6630</v>
      </c>
      <c r="B369" s="15" t="s">
        <v>547</v>
      </c>
      <c r="C369" s="19" t="s">
        <v>6</v>
      </c>
      <c r="D369" s="17" t="s">
        <v>640</v>
      </c>
      <c r="E369" s="18" t="s">
        <v>676</v>
      </c>
      <c r="F369" s="22" t="s">
        <v>687</v>
      </c>
    </row>
    <row r="370" spans="1:6">
      <c r="A370" s="21">
        <v>6637</v>
      </c>
      <c r="B370" s="15" t="s">
        <v>551</v>
      </c>
      <c r="C370" s="19" t="s">
        <v>6</v>
      </c>
      <c r="D370" s="17" t="s">
        <v>640</v>
      </c>
      <c r="E370" s="18" t="s">
        <v>676</v>
      </c>
      <c r="F370" s="22" t="s">
        <v>687</v>
      </c>
    </row>
    <row r="371" spans="1:6">
      <c r="A371" s="21">
        <v>6640</v>
      </c>
      <c r="B371" s="15" t="s">
        <v>555</v>
      </c>
      <c r="C371" s="19" t="s">
        <v>6</v>
      </c>
      <c r="D371" s="17" t="s">
        <v>640</v>
      </c>
      <c r="E371" s="18" t="s">
        <v>676</v>
      </c>
      <c r="F371" s="22" t="s">
        <v>687</v>
      </c>
    </row>
    <row r="372" spans="1:6">
      <c r="A372" s="21">
        <v>6660</v>
      </c>
      <c r="B372" s="15" t="s">
        <v>553</v>
      </c>
      <c r="C372" s="19" t="s">
        <v>6</v>
      </c>
      <c r="D372" s="17" t="s">
        <v>640</v>
      </c>
      <c r="E372" s="18" t="s">
        <v>676</v>
      </c>
      <c r="F372" s="22" t="s">
        <v>687</v>
      </c>
    </row>
    <row r="373" spans="1:6">
      <c r="A373" s="21">
        <v>6670</v>
      </c>
      <c r="B373" s="15" t="s">
        <v>552</v>
      </c>
      <c r="C373" s="19" t="s">
        <v>6</v>
      </c>
      <c r="D373" s="17" t="s">
        <v>640</v>
      </c>
      <c r="E373" s="18" t="s">
        <v>676</v>
      </c>
      <c r="F373" s="22" t="s">
        <v>687</v>
      </c>
    </row>
    <row r="374" spans="1:6">
      <c r="A374" s="21">
        <v>6680</v>
      </c>
      <c r="B374" s="15" t="s">
        <v>554</v>
      </c>
      <c r="C374" s="19" t="s">
        <v>6</v>
      </c>
      <c r="D374" s="17" t="s">
        <v>640</v>
      </c>
      <c r="E374" s="18" t="s">
        <v>676</v>
      </c>
      <c r="F374" s="22" t="s">
        <v>687</v>
      </c>
    </row>
    <row r="375" spans="1:6">
      <c r="A375" s="21">
        <v>6687</v>
      </c>
      <c r="B375" s="15" t="s">
        <v>550</v>
      </c>
      <c r="C375" s="19" t="s">
        <v>6</v>
      </c>
      <c r="D375" s="17" t="s">
        <v>640</v>
      </c>
      <c r="E375" s="18" t="s">
        <v>676</v>
      </c>
      <c r="F375" s="22" t="s">
        <v>687</v>
      </c>
    </row>
    <row r="376" spans="1:6">
      <c r="A376" s="21">
        <v>6690</v>
      </c>
      <c r="B376" s="15" t="s">
        <v>556</v>
      </c>
      <c r="C376" s="19" t="s">
        <v>6</v>
      </c>
      <c r="D376" s="17" t="s">
        <v>640</v>
      </c>
      <c r="E376" s="18" t="s">
        <v>676</v>
      </c>
      <c r="F376" s="22" t="s">
        <v>687</v>
      </c>
    </row>
    <row r="377" spans="1:6">
      <c r="A377" s="21">
        <v>6700</v>
      </c>
      <c r="B377" s="15" t="s">
        <v>544</v>
      </c>
      <c r="C377" s="19" t="s">
        <v>6</v>
      </c>
      <c r="D377" s="17" t="s">
        <v>640</v>
      </c>
      <c r="E377" s="18" t="s">
        <v>676</v>
      </c>
      <c r="F377" s="22" t="s">
        <v>687</v>
      </c>
    </row>
    <row r="378" spans="1:6">
      <c r="A378" s="21">
        <v>6717</v>
      </c>
      <c r="B378" s="15" t="s">
        <v>545</v>
      </c>
      <c r="C378" s="19" t="s">
        <v>6</v>
      </c>
      <c r="D378" s="17" t="s">
        <v>640</v>
      </c>
      <c r="E378" s="18" t="s">
        <v>676</v>
      </c>
      <c r="F378" s="22" t="s">
        <v>687</v>
      </c>
    </row>
    <row r="379" spans="1:6">
      <c r="A379" s="21">
        <v>6720</v>
      </c>
      <c r="B379" s="15" t="s">
        <v>581</v>
      </c>
      <c r="C379" s="19" t="s">
        <v>6</v>
      </c>
      <c r="D379" s="17" t="s">
        <v>640</v>
      </c>
      <c r="E379" s="18" t="s">
        <v>676</v>
      </c>
      <c r="F379" s="22" t="s">
        <v>687</v>
      </c>
    </row>
    <row r="380" spans="1:6">
      <c r="A380" s="21">
        <v>6730</v>
      </c>
      <c r="B380" s="15" t="s">
        <v>586</v>
      </c>
      <c r="C380" s="19" t="s">
        <v>6</v>
      </c>
      <c r="D380" s="17" t="s">
        <v>640</v>
      </c>
      <c r="E380" s="18" t="s">
        <v>676</v>
      </c>
      <c r="F380" s="22" t="s">
        <v>687</v>
      </c>
    </row>
    <row r="381" spans="1:6">
      <c r="A381" s="21">
        <v>6740</v>
      </c>
      <c r="B381" s="15" t="s">
        <v>579</v>
      </c>
      <c r="C381" s="19" t="s">
        <v>6</v>
      </c>
      <c r="D381" s="17" t="s">
        <v>640</v>
      </c>
      <c r="E381" s="18" t="s">
        <v>676</v>
      </c>
      <c r="F381" s="22" t="s">
        <v>687</v>
      </c>
    </row>
    <row r="382" spans="1:6">
      <c r="A382" s="21">
        <v>6747</v>
      </c>
      <c r="B382" s="15" t="s">
        <v>585</v>
      </c>
      <c r="C382" s="19" t="s">
        <v>6</v>
      </c>
      <c r="D382" s="17" t="s">
        <v>640</v>
      </c>
      <c r="E382" s="18" t="s">
        <v>676</v>
      </c>
      <c r="F382" s="22" t="s">
        <v>687</v>
      </c>
    </row>
    <row r="383" spans="1:6">
      <c r="A383" s="21">
        <v>6750</v>
      </c>
      <c r="B383" s="15" t="s">
        <v>583</v>
      </c>
      <c r="C383" s="19" t="s">
        <v>6</v>
      </c>
      <c r="D383" s="17" t="s">
        <v>640</v>
      </c>
      <c r="E383" s="18" t="s">
        <v>676</v>
      </c>
      <c r="F383" s="22" t="s">
        <v>687</v>
      </c>
    </row>
    <row r="384" spans="1:6">
      <c r="A384" s="21">
        <v>6760</v>
      </c>
      <c r="B384" s="15" t="s">
        <v>587</v>
      </c>
      <c r="C384" s="19" t="s">
        <v>6</v>
      </c>
      <c r="D384" s="17" t="s">
        <v>640</v>
      </c>
      <c r="E384" s="18" t="s">
        <v>676</v>
      </c>
      <c r="F384" s="22" t="s">
        <v>687</v>
      </c>
    </row>
    <row r="385" spans="1:6">
      <c r="A385" s="21">
        <v>6767</v>
      </c>
      <c r="B385" s="15" t="s">
        <v>584</v>
      </c>
      <c r="C385" s="19" t="s">
        <v>6</v>
      </c>
      <c r="D385" s="17" t="s">
        <v>640</v>
      </c>
      <c r="E385" s="18" t="s">
        <v>676</v>
      </c>
      <c r="F385" s="22" t="s">
        <v>687</v>
      </c>
    </row>
    <row r="386" spans="1:6">
      <c r="A386" s="21">
        <v>6769</v>
      </c>
      <c r="B386" s="15" t="s">
        <v>582</v>
      </c>
      <c r="C386" s="19" t="s">
        <v>6</v>
      </c>
      <c r="D386" s="17" t="s">
        <v>640</v>
      </c>
      <c r="E386" s="18" t="s">
        <v>676</v>
      </c>
      <c r="F386" s="22" t="s">
        <v>687</v>
      </c>
    </row>
    <row r="387" spans="1:6">
      <c r="A387" s="21">
        <v>6780</v>
      </c>
      <c r="B387" s="15" t="s">
        <v>548</v>
      </c>
      <c r="C387" s="19" t="s">
        <v>6</v>
      </c>
      <c r="D387" s="17" t="s">
        <v>640</v>
      </c>
      <c r="E387" s="18" t="s">
        <v>676</v>
      </c>
      <c r="F387" s="22" t="s">
        <v>687</v>
      </c>
    </row>
    <row r="388" spans="1:6">
      <c r="A388" s="21">
        <v>6790</v>
      </c>
      <c r="B388" s="15" t="s">
        <v>546</v>
      </c>
      <c r="C388" s="19" t="s">
        <v>6</v>
      </c>
      <c r="D388" s="17" t="s">
        <v>640</v>
      </c>
      <c r="E388" s="18" t="s">
        <v>676</v>
      </c>
      <c r="F388" s="22" t="s">
        <v>687</v>
      </c>
    </row>
    <row r="389" spans="1:6">
      <c r="A389" s="21">
        <v>6800</v>
      </c>
      <c r="B389" s="15" t="s">
        <v>572</v>
      </c>
      <c r="C389" s="19" t="s">
        <v>6</v>
      </c>
      <c r="D389" s="17" t="s">
        <v>640</v>
      </c>
      <c r="E389" s="18" t="s">
        <v>676</v>
      </c>
      <c r="F389" s="22" t="s">
        <v>687</v>
      </c>
    </row>
    <row r="390" spans="1:6">
      <c r="A390" s="21">
        <v>6810</v>
      </c>
      <c r="B390" s="15" t="s">
        <v>578</v>
      </c>
      <c r="C390" s="19" t="s">
        <v>6</v>
      </c>
      <c r="D390" s="17" t="s">
        <v>640</v>
      </c>
      <c r="E390" s="18" t="s">
        <v>676</v>
      </c>
      <c r="F390" s="22" t="s">
        <v>687</v>
      </c>
    </row>
    <row r="391" spans="1:6">
      <c r="A391" s="21">
        <v>6820</v>
      </c>
      <c r="B391" s="15" t="s">
        <v>580</v>
      </c>
      <c r="C391" s="19" t="s">
        <v>6</v>
      </c>
      <c r="D391" s="17" t="s">
        <v>640</v>
      </c>
      <c r="E391" s="18" t="s">
        <v>676</v>
      </c>
      <c r="F391" s="22" t="s">
        <v>687</v>
      </c>
    </row>
    <row r="392" spans="1:6">
      <c r="A392" s="21">
        <v>6830</v>
      </c>
      <c r="B392" s="15" t="s">
        <v>567</v>
      </c>
      <c r="C392" s="19" t="s">
        <v>6</v>
      </c>
      <c r="D392" s="17" t="s">
        <v>640</v>
      </c>
      <c r="E392" s="18" t="s">
        <v>676</v>
      </c>
      <c r="F392" s="22" t="s">
        <v>687</v>
      </c>
    </row>
    <row r="393" spans="1:6">
      <c r="A393" s="21">
        <v>6840</v>
      </c>
      <c r="B393" s="15" t="s">
        <v>573</v>
      </c>
      <c r="C393" s="19" t="s">
        <v>6</v>
      </c>
      <c r="D393" s="17" t="s">
        <v>640</v>
      </c>
      <c r="E393" s="18" t="s">
        <v>676</v>
      </c>
      <c r="F393" s="22" t="s">
        <v>687</v>
      </c>
    </row>
    <row r="394" spans="1:6">
      <c r="A394" s="21">
        <v>6850</v>
      </c>
      <c r="B394" s="15" t="s">
        <v>574</v>
      </c>
      <c r="C394" s="19" t="s">
        <v>6</v>
      </c>
      <c r="D394" s="17" t="s">
        <v>640</v>
      </c>
      <c r="E394" s="18" t="s">
        <v>676</v>
      </c>
      <c r="F394" s="22" t="s">
        <v>687</v>
      </c>
    </row>
    <row r="395" spans="1:6">
      <c r="A395" s="21">
        <v>6860</v>
      </c>
      <c r="B395" s="15" t="s">
        <v>570</v>
      </c>
      <c r="C395" s="19" t="s">
        <v>6</v>
      </c>
      <c r="D395" s="17" t="s">
        <v>640</v>
      </c>
      <c r="E395" s="18" t="s">
        <v>676</v>
      </c>
      <c r="F395" s="22" t="s">
        <v>687</v>
      </c>
    </row>
    <row r="396" spans="1:6">
      <c r="A396" s="21">
        <v>6870</v>
      </c>
      <c r="B396" s="15" t="s">
        <v>575</v>
      </c>
      <c r="C396" s="19" t="s">
        <v>6</v>
      </c>
      <c r="D396" s="17" t="s">
        <v>640</v>
      </c>
      <c r="E396" s="18" t="s">
        <v>676</v>
      </c>
      <c r="F396" s="22" t="s">
        <v>687</v>
      </c>
    </row>
    <row r="397" spans="1:6">
      <c r="A397" s="21">
        <v>6880</v>
      </c>
      <c r="B397" s="15" t="s">
        <v>566</v>
      </c>
      <c r="C397" s="19" t="s">
        <v>6</v>
      </c>
      <c r="D397" s="17" t="s">
        <v>640</v>
      </c>
      <c r="E397" s="18" t="s">
        <v>676</v>
      </c>
      <c r="F397" s="22" t="s">
        <v>687</v>
      </c>
    </row>
    <row r="398" spans="1:6">
      <c r="A398" s="21">
        <v>6887</v>
      </c>
      <c r="B398" s="15" t="s">
        <v>569</v>
      </c>
      <c r="C398" s="19" t="s">
        <v>6</v>
      </c>
      <c r="D398" s="17" t="s">
        <v>640</v>
      </c>
      <c r="E398" s="18" t="s">
        <v>676</v>
      </c>
      <c r="F398" s="22" t="s">
        <v>687</v>
      </c>
    </row>
    <row r="399" spans="1:6">
      <c r="A399" s="21">
        <v>6890</v>
      </c>
      <c r="B399" s="15" t="s">
        <v>571</v>
      </c>
      <c r="C399" s="19" t="s">
        <v>6</v>
      </c>
      <c r="D399" s="17" t="s">
        <v>640</v>
      </c>
      <c r="E399" s="18" t="s">
        <v>676</v>
      </c>
      <c r="F399" s="22" t="s">
        <v>687</v>
      </c>
    </row>
    <row r="400" spans="1:6">
      <c r="A400" s="21">
        <v>6900</v>
      </c>
      <c r="B400" s="15" t="s">
        <v>562</v>
      </c>
      <c r="C400" s="19" t="s">
        <v>6</v>
      </c>
      <c r="D400" s="17" t="s">
        <v>640</v>
      </c>
      <c r="E400" s="18" t="s">
        <v>676</v>
      </c>
      <c r="F400" s="22" t="s">
        <v>687</v>
      </c>
    </row>
    <row r="401" spans="1:6">
      <c r="A401" s="21">
        <v>6920</v>
      </c>
      <c r="B401" s="15" t="s">
        <v>577</v>
      </c>
      <c r="C401" s="19" t="s">
        <v>6</v>
      </c>
      <c r="D401" s="17" t="s">
        <v>640</v>
      </c>
      <c r="E401" s="18" t="s">
        <v>676</v>
      </c>
      <c r="F401" s="22" t="s">
        <v>687</v>
      </c>
    </row>
    <row r="402" spans="1:6">
      <c r="A402" s="21">
        <v>6927</v>
      </c>
      <c r="B402" s="15" t="s">
        <v>576</v>
      </c>
      <c r="C402" s="19" t="s">
        <v>6</v>
      </c>
      <c r="D402" s="17" t="s">
        <v>640</v>
      </c>
      <c r="E402" s="18" t="s">
        <v>676</v>
      </c>
      <c r="F402" s="22" t="s">
        <v>687</v>
      </c>
    </row>
    <row r="403" spans="1:6">
      <c r="A403" s="21">
        <v>6929</v>
      </c>
      <c r="B403" s="15" t="s">
        <v>568</v>
      </c>
      <c r="C403" s="19" t="s">
        <v>6</v>
      </c>
      <c r="D403" s="17" t="s">
        <v>640</v>
      </c>
      <c r="E403" s="18" t="s">
        <v>676</v>
      </c>
      <c r="F403" s="22" t="s">
        <v>687</v>
      </c>
    </row>
    <row r="404" spans="1:6">
      <c r="A404" s="21">
        <v>6940</v>
      </c>
      <c r="B404" s="15" t="s">
        <v>557</v>
      </c>
      <c r="C404" s="19" t="s">
        <v>6</v>
      </c>
      <c r="D404" s="17" t="s">
        <v>640</v>
      </c>
      <c r="E404" s="18" t="s">
        <v>676</v>
      </c>
      <c r="F404" s="22" t="s">
        <v>687</v>
      </c>
    </row>
    <row r="405" spans="1:6">
      <c r="A405" s="21">
        <v>6950</v>
      </c>
      <c r="B405" s="15" t="s">
        <v>563</v>
      </c>
      <c r="C405" s="19" t="s">
        <v>6</v>
      </c>
      <c r="D405" s="17" t="s">
        <v>640</v>
      </c>
      <c r="E405" s="18" t="s">
        <v>676</v>
      </c>
      <c r="F405" s="22" t="s">
        <v>687</v>
      </c>
    </row>
    <row r="406" spans="1:6">
      <c r="A406" s="21">
        <v>6960</v>
      </c>
      <c r="B406" s="15" t="s">
        <v>561</v>
      </c>
      <c r="C406" s="19" t="s">
        <v>6</v>
      </c>
      <c r="D406" s="17" t="s">
        <v>640</v>
      </c>
      <c r="E406" s="18" t="s">
        <v>676</v>
      </c>
      <c r="F406" s="22" t="s">
        <v>687</v>
      </c>
    </row>
    <row r="407" spans="1:6">
      <c r="A407" s="21">
        <v>6970</v>
      </c>
      <c r="B407" s="15" t="s">
        <v>565</v>
      </c>
      <c r="C407" s="19" t="s">
        <v>6</v>
      </c>
      <c r="D407" s="17" t="s">
        <v>640</v>
      </c>
      <c r="E407" s="18" t="s">
        <v>676</v>
      </c>
      <c r="F407" s="22" t="s">
        <v>687</v>
      </c>
    </row>
    <row r="408" spans="1:6">
      <c r="A408" s="21">
        <v>6980</v>
      </c>
      <c r="B408" s="15" t="s">
        <v>560</v>
      </c>
      <c r="C408" s="19" t="s">
        <v>6</v>
      </c>
      <c r="D408" s="17" t="s">
        <v>640</v>
      </c>
      <c r="E408" s="18" t="s">
        <v>676</v>
      </c>
      <c r="F408" s="22" t="s">
        <v>687</v>
      </c>
    </row>
    <row r="409" spans="1:6">
      <c r="A409" s="21">
        <v>6987</v>
      </c>
      <c r="B409" s="15" t="s">
        <v>564</v>
      </c>
      <c r="C409" s="19" t="s">
        <v>6</v>
      </c>
      <c r="D409" s="17" t="s">
        <v>640</v>
      </c>
      <c r="E409" s="18" t="s">
        <v>676</v>
      </c>
      <c r="F409" s="22" t="s">
        <v>687</v>
      </c>
    </row>
    <row r="410" spans="1:6">
      <c r="A410" s="21">
        <v>6990</v>
      </c>
      <c r="B410" s="15" t="s">
        <v>559</v>
      </c>
      <c r="C410" s="19" t="s">
        <v>6</v>
      </c>
      <c r="D410" s="17" t="s">
        <v>640</v>
      </c>
      <c r="E410" s="18" t="s">
        <v>676</v>
      </c>
      <c r="F410" s="22" t="s">
        <v>687</v>
      </c>
    </row>
    <row r="411" spans="1:6">
      <c r="A411" s="21">
        <v>6997</v>
      </c>
      <c r="B411" s="15" t="s">
        <v>558</v>
      </c>
      <c r="C411" s="19" t="s">
        <v>6</v>
      </c>
      <c r="D411" s="17" t="s">
        <v>640</v>
      </c>
      <c r="E411" s="18" t="s">
        <v>676</v>
      </c>
      <c r="F411" s="22" t="s">
        <v>687</v>
      </c>
    </row>
    <row r="412" spans="1:6">
      <c r="A412" s="21">
        <v>7000</v>
      </c>
      <c r="B412" s="15" t="s">
        <v>421</v>
      </c>
      <c r="C412" s="19" t="s">
        <v>626</v>
      </c>
      <c r="D412" s="17" t="s">
        <v>655</v>
      </c>
      <c r="E412" s="18" t="s">
        <v>673</v>
      </c>
      <c r="F412" s="22" t="s">
        <v>684</v>
      </c>
    </row>
    <row r="413" spans="1:6">
      <c r="A413" s="21">
        <v>7040</v>
      </c>
      <c r="B413" s="15" t="s">
        <v>423</v>
      </c>
      <c r="C413" s="19" t="s">
        <v>626</v>
      </c>
      <c r="D413" s="17" t="s">
        <v>655</v>
      </c>
      <c r="E413" s="18" t="s">
        <v>673</v>
      </c>
      <c r="F413" s="22" t="s">
        <v>684</v>
      </c>
    </row>
    <row r="414" spans="1:6">
      <c r="A414" s="21">
        <v>7050</v>
      </c>
      <c r="B414" s="15" t="s">
        <v>419</v>
      </c>
      <c r="C414" s="19" t="s">
        <v>626</v>
      </c>
      <c r="D414" s="17" t="s">
        <v>655</v>
      </c>
      <c r="E414" s="18" t="s">
        <v>673</v>
      </c>
      <c r="F414" s="22" t="s">
        <v>684</v>
      </c>
    </row>
    <row r="415" spans="1:6">
      <c r="A415" s="21">
        <v>7060</v>
      </c>
      <c r="B415" s="15" t="s">
        <v>435</v>
      </c>
      <c r="C415" s="19" t="s">
        <v>627</v>
      </c>
      <c r="D415" s="17" t="s">
        <v>656</v>
      </c>
      <c r="E415" s="18" t="s">
        <v>673</v>
      </c>
      <c r="F415" s="22" t="s">
        <v>684</v>
      </c>
    </row>
    <row r="416" spans="1:6">
      <c r="A416" s="21">
        <v>7070</v>
      </c>
      <c r="B416" s="15" t="s">
        <v>432</v>
      </c>
      <c r="C416" s="19" t="s">
        <v>627</v>
      </c>
      <c r="D416" s="17" t="s">
        <v>656</v>
      </c>
      <c r="E416" s="18" t="s">
        <v>673</v>
      </c>
      <c r="F416" s="22" t="s">
        <v>684</v>
      </c>
    </row>
    <row r="417" spans="1:6">
      <c r="A417" s="21">
        <v>7080</v>
      </c>
      <c r="B417" s="15" t="s">
        <v>416</v>
      </c>
      <c r="C417" s="19" t="s">
        <v>626</v>
      </c>
      <c r="D417" s="17" t="s">
        <v>655</v>
      </c>
      <c r="E417" s="18" t="s">
        <v>673</v>
      </c>
      <c r="F417" s="22" t="s">
        <v>684</v>
      </c>
    </row>
    <row r="418" spans="1:6">
      <c r="A418" s="21">
        <v>7090</v>
      </c>
      <c r="B418" s="15" t="s">
        <v>428</v>
      </c>
      <c r="C418" s="19" t="s">
        <v>627</v>
      </c>
      <c r="D418" s="17" t="s">
        <v>656</v>
      </c>
      <c r="E418" s="18" t="s">
        <v>673</v>
      </c>
      <c r="F418" s="22" t="s">
        <v>684</v>
      </c>
    </row>
    <row r="419" spans="1:6">
      <c r="A419" s="21">
        <v>7100</v>
      </c>
      <c r="B419" s="15" t="s">
        <v>431</v>
      </c>
      <c r="C419" s="19" t="s">
        <v>627</v>
      </c>
      <c r="D419" s="17" t="s">
        <v>656</v>
      </c>
      <c r="E419" s="18" t="s">
        <v>673</v>
      </c>
      <c r="F419" s="22" t="s">
        <v>684</v>
      </c>
    </row>
    <row r="420" spans="1:6">
      <c r="A420" s="21">
        <v>7120</v>
      </c>
      <c r="B420" s="15" t="s">
        <v>441</v>
      </c>
      <c r="C420" s="19" t="s">
        <v>627</v>
      </c>
      <c r="D420" s="17" t="s">
        <v>656</v>
      </c>
      <c r="E420" s="18" t="s">
        <v>673</v>
      </c>
      <c r="F420" s="22" t="s">
        <v>684</v>
      </c>
    </row>
    <row r="421" spans="1:6">
      <c r="A421" s="21">
        <v>7130</v>
      </c>
      <c r="B421" s="15" t="s">
        <v>438</v>
      </c>
      <c r="C421" s="19" t="s">
        <v>627</v>
      </c>
      <c r="D421" s="17" t="s">
        <v>656</v>
      </c>
      <c r="E421" s="18" t="s">
        <v>673</v>
      </c>
      <c r="F421" s="22" t="s">
        <v>684</v>
      </c>
    </row>
    <row r="422" spans="1:6">
      <c r="A422" s="21">
        <v>7140</v>
      </c>
      <c r="B422" s="15" t="s">
        <v>447</v>
      </c>
      <c r="C422" s="19" t="s">
        <v>627</v>
      </c>
      <c r="D422" s="17" t="s">
        <v>656</v>
      </c>
      <c r="E422" s="18" t="s">
        <v>673</v>
      </c>
      <c r="F422" s="22" t="s">
        <v>684</v>
      </c>
    </row>
    <row r="423" spans="1:6">
      <c r="A423" s="21">
        <v>7160</v>
      </c>
      <c r="B423" s="15" t="s">
        <v>400</v>
      </c>
      <c r="C423" s="19" t="s">
        <v>627</v>
      </c>
      <c r="D423" s="17" t="s">
        <v>656</v>
      </c>
      <c r="E423" s="18" t="s">
        <v>673</v>
      </c>
      <c r="F423" s="22" t="s">
        <v>684</v>
      </c>
    </row>
    <row r="424" spans="1:6">
      <c r="A424" s="21">
        <v>7170</v>
      </c>
      <c r="B424" s="15" t="s">
        <v>409</v>
      </c>
      <c r="C424" s="19" t="s">
        <v>627</v>
      </c>
      <c r="D424" s="17" t="s">
        <v>656</v>
      </c>
      <c r="E424" s="18" t="s">
        <v>673</v>
      </c>
      <c r="F424" s="22" t="s">
        <v>684</v>
      </c>
    </row>
    <row r="425" spans="1:6">
      <c r="A425" s="21">
        <v>7180</v>
      </c>
      <c r="B425" s="15" t="s">
        <v>412</v>
      </c>
      <c r="C425" s="19" t="s">
        <v>627</v>
      </c>
      <c r="D425" s="17" t="s">
        <v>656</v>
      </c>
      <c r="E425" s="18" t="s">
        <v>673</v>
      </c>
      <c r="F425" s="22" t="s">
        <v>684</v>
      </c>
    </row>
    <row r="426" spans="1:6">
      <c r="A426" s="21">
        <v>7190</v>
      </c>
      <c r="B426" s="15" t="s">
        <v>429</v>
      </c>
      <c r="C426" s="19" t="s">
        <v>627</v>
      </c>
      <c r="D426" s="17" t="s">
        <v>656</v>
      </c>
      <c r="E426" s="18" t="s">
        <v>673</v>
      </c>
      <c r="F426" s="22" t="s">
        <v>684</v>
      </c>
    </row>
    <row r="427" spans="1:6">
      <c r="A427" s="21">
        <v>7300</v>
      </c>
      <c r="B427" s="15" t="s">
        <v>413</v>
      </c>
      <c r="C427" s="19" t="s">
        <v>626</v>
      </c>
      <c r="D427" s="17" t="s">
        <v>655</v>
      </c>
      <c r="E427" s="18" t="s">
        <v>673</v>
      </c>
      <c r="F427" s="22" t="s">
        <v>684</v>
      </c>
    </row>
    <row r="428" spans="1:6">
      <c r="A428" s="21">
        <v>7320</v>
      </c>
      <c r="B428" s="15" t="s">
        <v>393</v>
      </c>
      <c r="C428" s="19" t="s">
        <v>626</v>
      </c>
      <c r="D428" s="17" t="s">
        <v>655</v>
      </c>
      <c r="E428" s="18" t="s">
        <v>673</v>
      </c>
      <c r="F428" s="22" t="s">
        <v>684</v>
      </c>
    </row>
    <row r="429" spans="1:6">
      <c r="A429" s="21">
        <v>7330</v>
      </c>
      <c r="B429" s="15" t="s">
        <v>425</v>
      </c>
      <c r="C429" s="19" t="s">
        <v>626</v>
      </c>
      <c r="D429" s="17" t="s">
        <v>655</v>
      </c>
      <c r="E429" s="18" t="s">
        <v>673</v>
      </c>
      <c r="F429" s="22" t="s">
        <v>684</v>
      </c>
    </row>
    <row r="430" spans="1:6">
      <c r="A430" s="21">
        <v>7340</v>
      </c>
      <c r="B430" s="15" t="s">
        <v>414</v>
      </c>
      <c r="C430" s="19" t="s">
        <v>626</v>
      </c>
      <c r="D430" s="17" t="s">
        <v>655</v>
      </c>
      <c r="E430" s="18" t="s">
        <v>673</v>
      </c>
      <c r="F430" s="22" t="s">
        <v>684</v>
      </c>
    </row>
    <row r="431" spans="1:6">
      <c r="A431" s="21">
        <v>7350</v>
      </c>
      <c r="B431" s="15" t="s">
        <v>417</v>
      </c>
      <c r="C431" s="19" t="s">
        <v>626</v>
      </c>
      <c r="D431" s="17" t="s">
        <v>655</v>
      </c>
      <c r="E431" s="18" t="s">
        <v>673</v>
      </c>
      <c r="F431" s="22" t="s">
        <v>684</v>
      </c>
    </row>
    <row r="432" spans="1:6">
      <c r="A432" s="21">
        <v>7370</v>
      </c>
      <c r="B432" s="15" t="s">
        <v>415</v>
      </c>
      <c r="C432" s="19" t="s">
        <v>626</v>
      </c>
      <c r="D432" s="17" t="s">
        <v>655</v>
      </c>
      <c r="E432" s="18" t="s">
        <v>673</v>
      </c>
      <c r="F432" s="22" t="s">
        <v>684</v>
      </c>
    </row>
    <row r="433" spans="1:6">
      <c r="A433" s="21">
        <v>7380</v>
      </c>
      <c r="B433" s="15" t="s">
        <v>424</v>
      </c>
      <c r="C433" s="19" t="s">
        <v>626</v>
      </c>
      <c r="D433" s="17" t="s">
        <v>655</v>
      </c>
      <c r="E433" s="18" t="s">
        <v>673</v>
      </c>
      <c r="F433" s="22" t="s">
        <v>684</v>
      </c>
    </row>
    <row r="434" spans="1:6">
      <c r="A434" s="21">
        <v>7387</v>
      </c>
      <c r="B434" s="15" t="s">
        <v>418</v>
      </c>
      <c r="C434" s="19" t="s">
        <v>626</v>
      </c>
      <c r="D434" s="17" t="s">
        <v>655</v>
      </c>
      <c r="E434" s="18" t="s">
        <v>673</v>
      </c>
      <c r="F434" s="22" t="s">
        <v>684</v>
      </c>
    </row>
    <row r="435" spans="1:6">
      <c r="A435" s="21">
        <v>7390</v>
      </c>
      <c r="B435" s="15" t="s">
        <v>422</v>
      </c>
      <c r="C435" s="19" t="s">
        <v>626</v>
      </c>
      <c r="D435" s="17" t="s">
        <v>655</v>
      </c>
      <c r="E435" s="18" t="s">
        <v>673</v>
      </c>
      <c r="F435" s="22" t="s">
        <v>684</v>
      </c>
    </row>
    <row r="436" spans="1:6">
      <c r="A436" s="21">
        <v>7500</v>
      </c>
      <c r="B436" s="15" t="s">
        <v>459</v>
      </c>
      <c r="C436" s="19" t="s">
        <v>626</v>
      </c>
      <c r="D436" s="17" t="s">
        <v>655</v>
      </c>
      <c r="E436" s="18" t="s">
        <v>673</v>
      </c>
      <c r="F436" s="22" t="s">
        <v>684</v>
      </c>
    </row>
    <row r="437" spans="1:6">
      <c r="A437" s="21">
        <v>7600</v>
      </c>
      <c r="B437" s="15" t="s">
        <v>457</v>
      </c>
      <c r="C437" s="19" t="s">
        <v>626</v>
      </c>
      <c r="D437" s="17" t="s">
        <v>655</v>
      </c>
      <c r="E437" s="18" t="s">
        <v>673</v>
      </c>
      <c r="F437" s="22" t="s">
        <v>684</v>
      </c>
    </row>
    <row r="438" spans="1:6">
      <c r="A438" s="21">
        <v>7610</v>
      </c>
      <c r="B438" s="15" t="s">
        <v>458</v>
      </c>
      <c r="C438" s="19" t="s">
        <v>626</v>
      </c>
      <c r="D438" s="17" t="s">
        <v>655</v>
      </c>
      <c r="E438" s="18" t="s">
        <v>673</v>
      </c>
      <c r="F438" s="22" t="s">
        <v>684</v>
      </c>
    </row>
    <row r="439" spans="1:6">
      <c r="A439" s="21">
        <v>7620</v>
      </c>
      <c r="B439" s="15" t="s">
        <v>451</v>
      </c>
      <c r="C439" s="19" t="s">
        <v>626</v>
      </c>
      <c r="D439" s="17" t="s">
        <v>655</v>
      </c>
      <c r="E439" s="18" t="s">
        <v>673</v>
      </c>
      <c r="F439" s="22" t="s">
        <v>684</v>
      </c>
    </row>
    <row r="440" spans="1:6">
      <c r="A440" s="21">
        <v>7640</v>
      </c>
      <c r="B440" s="15" t="s">
        <v>450</v>
      </c>
      <c r="C440" s="19" t="s">
        <v>626</v>
      </c>
      <c r="D440" s="17" t="s">
        <v>655</v>
      </c>
      <c r="E440" s="18" t="s">
        <v>673</v>
      </c>
      <c r="F440" s="22" t="s">
        <v>684</v>
      </c>
    </row>
    <row r="441" spans="1:6">
      <c r="A441" s="21">
        <v>7700</v>
      </c>
      <c r="B441" s="15" t="s">
        <v>427</v>
      </c>
      <c r="C441" s="19" t="s">
        <v>626</v>
      </c>
      <c r="D441" s="17" t="s">
        <v>655</v>
      </c>
      <c r="E441" s="18" t="s">
        <v>673</v>
      </c>
      <c r="F441" s="22" t="s">
        <v>684</v>
      </c>
    </row>
    <row r="442" spans="1:6">
      <c r="A442" s="21">
        <v>7730</v>
      </c>
      <c r="B442" s="15" t="s">
        <v>453</v>
      </c>
      <c r="C442" s="19" t="s">
        <v>626</v>
      </c>
      <c r="D442" s="17" t="s">
        <v>655</v>
      </c>
      <c r="E442" s="18" t="s">
        <v>673</v>
      </c>
      <c r="F442" s="22" t="s">
        <v>684</v>
      </c>
    </row>
    <row r="443" spans="1:6">
      <c r="A443" s="21">
        <v>7740</v>
      </c>
      <c r="B443" s="15" t="s">
        <v>456</v>
      </c>
      <c r="C443" s="19" t="s">
        <v>626</v>
      </c>
      <c r="D443" s="17" t="s">
        <v>655</v>
      </c>
      <c r="E443" s="18" t="s">
        <v>673</v>
      </c>
      <c r="F443" s="22" t="s">
        <v>684</v>
      </c>
    </row>
    <row r="444" spans="1:6">
      <c r="A444" s="21">
        <v>7750</v>
      </c>
      <c r="B444" s="15" t="s">
        <v>455</v>
      </c>
      <c r="C444" s="19" t="s">
        <v>626</v>
      </c>
      <c r="D444" s="17" t="s">
        <v>655</v>
      </c>
      <c r="E444" s="18" t="s">
        <v>673</v>
      </c>
      <c r="F444" s="22" t="s">
        <v>684</v>
      </c>
    </row>
    <row r="445" spans="1:6">
      <c r="A445" s="21">
        <v>7760</v>
      </c>
      <c r="B445" s="15" t="s">
        <v>452</v>
      </c>
      <c r="C445" s="19" t="s">
        <v>626</v>
      </c>
      <c r="D445" s="17" t="s">
        <v>655</v>
      </c>
      <c r="E445" s="18" t="s">
        <v>673</v>
      </c>
      <c r="F445" s="22" t="s">
        <v>684</v>
      </c>
    </row>
    <row r="446" spans="1:6">
      <c r="A446" s="21">
        <v>7780</v>
      </c>
      <c r="B446" s="15" t="s">
        <v>426</v>
      </c>
      <c r="C446" s="19" t="s">
        <v>626</v>
      </c>
      <c r="D446" s="17" t="s">
        <v>655</v>
      </c>
      <c r="E446" s="18" t="s">
        <v>673</v>
      </c>
      <c r="F446" s="22" t="s">
        <v>684</v>
      </c>
    </row>
    <row r="447" spans="1:6">
      <c r="A447" s="21">
        <v>7800</v>
      </c>
      <c r="B447" s="15" t="s">
        <v>391</v>
      </c>
      <c r="C447" s="19" t="s">
        <v>626</v>
      </c>
      <c r="D447" s="17" t="s">
        <v>655</v>
      </c>
      <c r="E447" s="18" t="s">
        <v>673</v>
      </c>
      <c r="F447" s="22" t="s">
        <v>684</v>
      </c>
    </row>
    <row r="448" spans="1:6">
      <c r="A448" s="21">
        <v>7830</v>
      </c>
      <c r="B448" s="15" t="s">
        <v>434</v>
      </c>
      <c r="C448" s="19" t="s">
        <v>626</v>
      </c>
      <c r="D448" s="17" t="s">
        <v>655</v>
      </c>
      <c r="E448" s="18" t="s">
        <v>673</v>
      </c>
      <c r="F448" s="22" t="s">
        <v>684</v>
      </c>
    </row>
    <row r="449" spans="1:6">
      <c r="A449" s="21">
        <v>7850</v>
      </c>
      <c r="B449" s="15" t="s">
        <v>430</v>
      </c>
      <c r="C449" s="19" t="s">
        <v>627</v>
      </c>
      <c r="D449" s="17" t="s">
        <v>656</v>
      </c>
      <c r="E449" s="18" t="s">
        <v>673</v>
      </c>
      <c r="F449" s="22" t="s">
        <v>684</v>
      </c>
    </row>
    <row r="450" spans="1:6">
      <c r="A450" s="21">
        <v>7860</v>
      </c>
      <c r="B450" s="15" t="s">
        <v>433</v>
      </c>
      <c r="C450" s="19" t="s">
        <v>626</v>
      </c>
      <c r="D450" s="17" t="s">
        <v>655</v>
      </c>
      <c r="E450" s="18" t="s">
        <v>673</v>
      </c>
      <c r="F450" s="22" t="s">
        <v>684</v>
      </c>
    </row>
    <row r="451" spans="1:6">
      <c r="A451" s="21">
        <v>7870</v>
      </c>
      <c r="B451" s="15" t="s">
        <v>420</v>
      </c>
      <c r="C451" s="19" t="s">
        <v>626</v>
      </c>
      <c r="D451" s="17" t="s">
        <v>655</v>
      </c>
      <c r="E451" s="18" t="s">
        <v>673</v>
      </c>
      <c r="F451" s="22" t="s">
        <v>684</v>
      </c>
    </row>
    <row r="452" spans="1:6">
      <c r="A452" s="21">
        <v>7880</v>
      </c>
      <c r="B452" s="15" t="s">
        <v>397</v>
      </c>
      <c r="C452" s="19" t="s">
        <v>626</v>
      </c>
      <c r="D452" s="17" t="s">
        <v>655</v>
      </c>
      <c r="E452" s="18" t="s">
        <v>673</v>
      </c>
      <c r="F452" s="22" t="s">
        <v>684</v>
      </c>
    </row>
    <row r="453" spans="1:6">
      <c r="A453" s="21">
        <v>7890</v>
      </c>
      <c r="B453" s="15" t="s">
        <v>396</v>
      </c>
      <c r="C453" s="19" t="s">
        <v>626</v>
      </c>
      <c r="D453" s="17" t="s">
        <v>655</v>
      </c>
      <c r="E453" s="18" t="s">
        <v>673</v>
      </c>
      <c r="F453" s="22" t="s">
        <v>684</v>
      </c>
    </row>
    <row r="454" spans="1:6">
      <c r="A454" s="21">
        <v>7900</v>
      </c>
      <c r="B454" s="15" t="s">
        <v>454</v>
      </c>
      <c r="C454" s="19" t="s">
        <v>626</v>
      </c>
      <c r="D454" s="17" t="s">
        <v>655</v>
      </c>
      <c r="E454" s="18" t="s">
        <v>673</v>
      </c>
      <c r="F454" s="22" t="s">
        <v>684</v>
      </c>
    </row>
    <row r="455" spans="1:6">
      <c r="A455" s="21">
        <v>7910</v>
      </c>
      <c r="B455" s="15" t="s">
        <v>398</v>
      </c>
      <c r="C455" s="19" t="s">
        <v>626</v>
      </c>
      <c r="D455" s="17" t="s">
        <v>655</v>
      </c>
      <c r="E455" s="18" t="s">
        <v>673</v>
      </c>
      <c r="F455" s="22" t="s">
        <v>684</v>
      </c>
    </row>
    <row r="456" spans="1:6">
      <c r="A456" s="21">
        <v>7940</v>
      </c>
      <c r="B456" s="15" t="s">
        <v>394</v>
      </c>
      <c r="C456" s="19" t="s">
        <v>626</v>
      </c>
      <c r="D456" s="17" t="s">
        <v>655</v>
      </c>
      <c r="E456" s="18" t="s">
        <v>673</v>
      </c>
      <c r="F456" s="22" t="s">
        <v>684</v>
      </c>
    </row>
    <row r="457" spans="1:6">
      <c r="A457" s="21">
        <v>7950</v>
      </c>
      <c r="B457" s="15" t="s">
        <v>395</v>
      </c>
      <c r="C457" s="19" t="s">
        <v>626</v>
      </c>
      <c r="D457" s="17" t="s">
        <v>655</v>
      </c>
      <c r="E457" s="18" t="s">
        <v>673</v>
      </c>
      <c r="F457" s="22" t="s">
        <v>684</v>
      </c>
    </row>
    <row r="458" spans="1:6">
      <c r="A458" s="21">
        <v>7970</v>
      </c>
      <c r="B458" s="15" t="s">
        <v>392</v>
      </c>
      <c r="C458" s="19" t="s">
        <v>626</v>
      </c>
      <c r="D458" s="17" t="s">
        <v>655</v>
      </c>
      <c r="E458" s="18" t="s">
        <v>673</v>
      </c>
      <c r="F458" s="22" t="s">
        <v>684</v>
      </c>
    </row>
    <row r="459" spans="1:6">
      <c r="A459" s="21">
        <v>8000</v>
      </c>
      <c r="B459" s="15" t="s">
        <v>663</v>
      </c>
      <c r="C459" s="19" t="s">
        <v>629</v>
      </c>
      <c r="D459" s="17" t="s">
        <v>646</v>
      </c>
      <c r="E459" s="18" t="s">
        <v>662</v>
      </c>
      <c r="F459" s="22" t="s">
        <v>677</v>
      </c>
    </row>
    <row r="460" spans="1:6">
      <c r="A460" s="21">
        <v>8020</v>
      </c>
      <c r="B460" s="15" t="s">
        <v>306</v>
      </c>
      <c r="C460" s="19" t="s">
        <v>629</v>
      </c>
      <c r="D460" s="17" t="s">
        <v>646</v>
      </c>
      <c r="E460" s="18" t="s">
        <v>662</v>
      </c>
      <c r="F460" s="22" t="s">
        <v>677</v>
      </c>
    </row>
    <row r="461" spans="1:6">
      <c r="A461" s="21">
        <v>8210</v>
      </c>
      <c r="B461" s="15" t="s">
        <v>308</v>
      </c>
      <c r="C461" s="19" t="s">
        <v>629</v>
      </c>
      <c r="D461" s="17" t="s">
        <v>646</v>
      </c>
      <c r="E461" s="18" t="s">
        <v>662</v>
      </c>
      <c r="F461" s="22" t="s">
        <v>677</v>
      </c>
    </row>
    <row r="462" spans="1:6">
      <c r="A462" s="21">
        <v>8300</v>
      </c>
      <c r="B462" s="15" t="s">
        <v>305</v>
      </c>
      <c r="C462" s="19" t="s">
        <v>629</v>
      </c>
      <c r="D462" s="17" t="s">
        <v>646</v>
      </c>
      <c r="E462" s="18" t="s">
        <v>662</v>
      </c>
      <c r="F462" s="22" t="s">
        <v>677</v>
      </c>
    </row>
    <row r="463" spans="1:6">
      <c r="A463" s="21">
        <v>8340</v>
      </c>
      <c r="B463" s="15" t="s">
        <v>303</v>
      </c>
      <c r="C463" s="19" t="s">
        <v>629</v>
      </c>
      <c r="D463" s="17" t="s">
        <v>646</v>
      </c>
      <c r="E463" s="18" t="s">
        <v>662</v>
      </c>
      <c r="F463" s="22" t="s">
        <v>677</v>
      </c>
    </row>
    <row r="464" spans="1:6">
      <c r="A464" s="21">
        <v>8370</v>
      </c>
      <c r="B464" s="15" t="s">
        <v>302</v>
      </c>
      <c r="C464" s="19" t="s">
        <v>629</v>
      </c>
      <c r="D464" s="17" t="s">
        <v>646</v>
      </c>
      <c r="E464" s="18" t="s">
        <v>662</v>
      </c>
      <c r="F464" s="22" t="s">
        <v>677</v>
      </c>
    </row>
    <row r="465" spans="1:6">
      <c r="A465" s="21">
        <v>8377</v>
      </c>
      <c r="B465" s="15" t="s">
        <v>309</v>
      </c>
      <c r="C465" s="19" t="s">
        <v>629</v>
      </c>
      <c r="D465" s="17" t="s">
        <v>646</v>
      </c>
      <c r="E465" s="18" t="s">
        <v>662</v>
      </c>
      <c r="F465" s="22" t="s">
        <v>677</v>
      </c>
    </row>
    <row r="466" spans="1:6">
      <c r="A466" s="21">
        <v>8400</v>
      </c>
      <c r="B466" s="15" t="s">
        <v>340</v>
      </c>
      <c r="C466" s="19" t="s">
        <v>629</v>
      </c>
      <c r="D466" s="17" t="s">
        <v>646</v>
      </c>
      <c r="E466" s="18" t="s">
        <v>662</v>
      </c>
      <c r="F466" s="22" t="s">
        <v>677</v>
      </c>
    </row>
    <row r="467" spans="1:6">
      <c r="A467" s="21">
        <v>8420</v>
      </c>
      <c r="B467" s="15" t="s">
        <v>336</v>
      </c>
      <c r="C467" s="19" t="s">
        <v>629</v>
      </c>
      <c r="D467" s="17" t="s">
        <v>646</v>
      </c>
      <c r="E467" s="18" t="s">
        <v>662</v>
      </c>
      <c r="F467" s="22" t="s">
        <v>677</v>
      </c>
    </row>
    <row r="468" spans="1:6">
      <c r="A468" s="21">
        <v>8430</v>
      </c>
      <c r="B468" s="15" t="s">
        <v>339</v>
      </c>
      <c r="C468" s="19" t="s">
        <v>629</v>
      </c>
      <c r="D468" s="17" t="s">
        <v>646</v>
      </c>
      <c r="E468" s="18" t="s">
        <v>662</v>
      </c>
      <c r="F468" s="22" t="s">
        <v>677</v>
      </c>
    </row>
    <row r="469" spans="1:6">
      <c r="A469" s="21">
        <v>8450</v>
      </c>
      <c r="B469" s="15" t="s">
        <v>335</v>
      </c>
      <c r="C469" s="19" t="s">
        <v>629</v>
      </c>
      <c r="D469" s="17" t="s">
        <v>646</v>
      </c>
      <c r="E469" s="18" t="s">
        <v>662</v>
      </c>
      <c r="F469" s="22" t="s">
        <v>677</v>
      </c>
    </row>
    <row r="470" spans="1:6">
      <c r="A470" s="21">
        <v>8460</v>
      </c>
      <c r="B470" s="15" t="s">
        <v>341</v>
      </c>
      <c r="C470" s="19" t="s">
        <v>629</v>
      </c>
      <c r="D470" s="17" t="s">
        <v>646</v>
      </c>
      <c r="E470" s="18" t="s">
        <v>662</v>
      </c>
      <c r="F470" s="22" t="s">
        <v>677</v>
      </c>
    </row>
    <row r="471" spans="1:6">
      <c r="A471" s="21">
        <v>8470</v>
      </c>
      <c r="B471" s="15" t="s">
        <v>337</v>
      </c>
      <c r="C471" s="19" t="s">
        <v>629</v>
      </c>
      <c r="D471" s="17" t="s">
        <v>646</v>
      </c>
      <c r="E471" s="18" t="s">
        <v>662</v>
      </c>
      <c r="F471" s="22" t="s">
        <v>677</v>
      </c>
    </row>
    <row r="472" spans="1:6">
      <c r="A472" s="21">
        <v>8480</v>
      </c>
      <c r="B472" s="15" t="s">
        <v>338</v>
      </c>
      <c r="C472" s="19" t="s">
        <v>629</v>
      </c>
      <c r="D472" s="17" t="s">
        <v>646</v>
      </c>
      <c r="E472" s="18" t="s">
        <v>662</v>
      </c>
      <c r="F472" s="22" t="s">
        <v>677</v>
      </c>
    </row>
    <row r="473" spans="1:6">
      <c r="A473" s="21">
        <v>8490</v>
      </c>
      <c r="B473" s="15" t="s">
        <v>304</v>
      </c>
      <c r="C473" s="19" t="s">
        <v>629</v>
      </c>
      <c r="D473" s="17" t="s">
        <v>646</v>
      </c>
      <c r="E473" s="18" t="s">
        <v>662</v>
      </c>
      <c r="F473" s="22" t="s">
        <v>677</v>
      </c>
    </row>
    <row r="474" spans="1:6">
      <c r="A474" s="21">
        <v>8500</v>
      </c>
      <c r="B474" s="15" t="s">
        <v>327</v>
      </c>
      <c r="C474" s="19" t="s">
        <v>0</v>
      </c>
      <c r="D474" s="17" t="s">
        <v>647</v>
      </c>
      <c r="E474" s="18" t="s">
        <v>662</v>
      </c>
      <c r="F474" s="22" t="s">
        <v>677</v>
      </c>
    </row>
    <row r="475" spans="1:6">
      <c r="A475" s="21">
        <v>8520</v>
      </c>
      <c r="B475" s="15" t="s">
        <v>328</v>
      </c>
      <c r="C475" s="19" t="s">
        <v>0</v>
      </c>
      <c r="D475" s="17" t="s">
        <v>647</v>
      </c>
      <c r="E475" s="18" t="s">
        <v>662</v>
      </c>
      <c r="F475" s="22" t="s">
        <v>677</v>
      </c>
    </row>
    <row r="476" spans="1:6">
      <c r="A476" s="21">
        <v>8530</v>
      </c>
      <c r="B476" s="15" t="s">
        <v>326</v>
      </c>
      <c r="C476" s="19" t="s">
        <v>0</v>
      </c>
      <c r="D476" s="17" t="s">
        <v>647</v>
      </c>
      <c r="E476" s="18" t="s">
        <v>662</v>
      </c>
      <c r="F476" s="22" t="s">
        <v>677</v>
      </c>
    </row>
    <row r="477" spans="1:6">
      <c r="A477" s="21">
        <v>8540</v>
      </c>
      <c r="B477" s="15" t="s">
        <v>325</v>
      </c>
      <c r="C477" s="19" t="s">
        <v>0</v>
      </c>
      <c r="D477" s="17" t="s">
        <v>647</v>
      </c>
      <c r="E477" s="18" t="s">
        <v>662</v>
      </c>
      <c r="F477" s="22" t="s">
        <v>677</v>
      </c>
    </row>
    <row r="478" spans="1:6">
      <c r="A478" s="21">
        <v>8550</v>
      </c>
      <c r="B478" s="15" t="s">
        <v>334</v>
      </c>
      <c r="C478" s="19" t="s">
        <v>0</v>
      </c>
      <c r="D478" s="17" t="s">
        <v>647</v>
      </c>
      <c r="E478" s="18" t="s">
        <v>662</v>
      </c>
      <c r="F478" s="22" t="s">
        <v>677</v>
      </c>
    </row>
    <row r="479" spans="1:6">
      <c r="A479" s="21">
        <v>8560</v>
      </c>
      <c r="B479" s="15" t="s">
        <v>333</v>
      </c>
      <c r="C479" s="19" t="s">
        <v>0</v>
      </c>
      <c r="D479" s="17" t="s">
        <v>647</v>
      </c>
      <c r="E479" s="18" t="s">
        <v>662</v>
      </c>
      <c r="F479" s="22" t="s">
        <v>677</v>
      </c>
    </row>
    <row r="480" spans="1:6">
      <c r="A480" s="21">
        <v>8570</v>
      </c>
      <c r="B480" s="15" t="s">
        <v>323</v>
      </c>
      <c r="C480" s="19" t="s">
        <v>0</v>
      </c>
      <c r="D480" s="17" t="s">
        <v>647</v>
      </c>
      <c r="E480" s="18" t="s">
        <v>662</v>
      </c>
      <c r="F480" s="22" t="s">
        <v>677</v>
      </c>
    </row>
    <row r="481" spans="1:6">
      <c r="A481" s="21">
        <v>8580</v>
      </c>
      <c r="B481" s="15" t="s">
        <v>324</v>
      </c>
      <c r="C481" s="19" t="s">
        <v>0</v>
      </c>
      <c r="D481" s="17" t="s">
        <v>647</v>
      </c>
      <c r="E481" s="18" t="s">
        <v>662</v>
      </c>
      <c r="F481" s="22" t="s">
        <v>677</v>
      </c>
    </row>
    <row r="482" spans="1:6">
      <c r="A482" s="21">
        <v>8587</v>
      </c>
      <c r="B482" s="15" t="s">
        <v>331</v>
      </c>
      <c r="C482" s="19" t="s">
        <v>0</v>
      </c>
      <c r="D482" s="17" t="s">
        <v>647</v>
      </c>
      <c r="E482" s="18" t="s">
        <v>662</v>
      </c>
      <c r="F482" s="22" t="s">
        <v>677</v>
      </c>
    </row>
    <row r="483" spans="1:6">
      <c r="A483" s="21">
        <v>8600</v>
      </c>
      <c r="B483" s="15" t="s">
        <v>310</v>
      </c>
      <c r="C483" s="19" t="s">
        <v>629</v>
      </c>
      <c r="D483" s="17" t="s">
        <v>646</v>
      </c>
      <c r="E483" s="18" t="s">
        <v>662</v>
      </c>
      <c r="F483" s="22" t="s">
        <v>677</v>
      </c>
    </row>
    <row r="484" spans="1:6">
      <c r="A484" s="21">
        <v>8610</v>
      </c>
      <c r="B484" s="15" t="s">
        <v>313</v>
      </c>
      <c r="C484" s="19" t="s">
        <v>629</v>
      </c>
      <c r="D484" s="17" t="s">
        <v>646</v>
      </c>
      <c r="E484" s="18" t="s">
        <v>662</v>
      </c>
      <c r="F484" s="22" t="s">
        <v>677</v>
      </c>
    </row>
    <row r="485" spans="1:6">
      <c r="A485" s="21">
        <v>8620</v>
      </c>
      <c r="B485" s="15" t="s">
        <v>362</v>
      </c>
      <c r="C485" s="19" t="s">
        <v>629</v>
      </c>
      <c r="D485" s="17" t="s">
        <v>646</v>
      </c>
      <c r="E485" s="18" t="s">
        <v>662</v>
      </c>
      <c r="F485" s="22" t="s">
        <v>677</v>
      </c>
    </row>
    <row r="486" spans="1:6">
      <c r="A486" s="21">
        <v>8630</v>
      </c>
      <c r="B486" s="15" t="s">
        <v>363</v>
      </c>
      <c r="C486" s="19" t="s">
        <v>629</v>
      </c>
      <c r="D486" s="17" t="s">
        <v>646</v>
      </c>
      <c r="E486" s="18" t="s">
        <v>662</v>
      </c>
      <c r="F486" s="22" t="s">
        <v>677</v>
      </c>
    </row>
    <row r="487" spans="1:6">
      <c r="A487" s="21">
        <v>8640</v>
      </c>
      <c r="B487" s="15" t="s">
        <v>320</v>
      </c>
      <c r="C487" s="19" t="s">
        <v>630</v>
      </c>
      <c r="D487" s="17" t="s">
        <v>648</v>
      </c>
      <c r="E487" s="18" t="s">
        <v>662</v>
      </c>
      <c r="F487" s="22" t="s">
        <v>677</v>
      </c>
    </row>
    <row r="488" spans="1:6">
      <c r="A488" s="21">
        <v>8647</v>
      </c>
      <c r="B488" s="15" t="s">
        <v>314</v>
      </c>
      <c r="C488" s="19" t="s">
        <v>630</v>
      </c>
      <c r="D488" s="17" t="s">
        <v>648</v>
      </c>
      <c r="E488" s="18" t="s">
        <v>662</v>
      </c>
      <c r="F488" s="22" t="s">
        <v>677</v>
      </c>
    </row>
    <row r="489" spans="1:6">
      <c r="A489" s="21">
        <v>8650</v>
      </c>
      <c r="B489" s="15" t="s">
        <v>311</v>
      </c>
      <c r="C489" s="19" t="s">
        <v>630</v>
      </c>
      <c r="D489" s="17" t="s">
        <v>648</v>
      </c>
      <c r="E489" s="18" t="s">
        <v>662</v>
      </c>
      <c r="F489" s="22" t="s">
        <v>677</v>
      </c>
    </row>
    <row r="490" spans="1:6">
      <c r="A490" s="21">
        <v>8660</v>
      </c>
      <c r="B490" s="15" t="s">
        <v>360</v>
      </c>
      <c r="C490" s="19" t="s">
        <v>629</v>
      </c>
      <c r="D490" s="17" t="s">
        <v>646</v>
      </c>
      <c r="E490" s="18" t="s">
        <v>662</v>
      </c>
      <c r="F490" s="22" t="s">
        <v>677</v>
      </c>
    </row>
    <row r="491" spans="1:6">
      <c r="A491" s="21">
        <v>8670</v>
      </c>
      <c r="B491" s="15" t="s">
        <v>361</v>
      </c>
      <c r="C491" s="19" t="s">
        <v>629</v>
      </c>
      <c r="D491" s="17" t="s">
        <v>646</v>
      </c>
      <c r="E491" s="18" t="s">
        <v>662</v>
      </c>
      <c r="F491" s="22" t="s">
        <v>677</v>
      </c>
    </row>
    <row r="492" spans="1:6">
      <c r="A492" s="21">
        <v>8680</v>
      </c>
      <c r="B492" s="15" t="s">
        <v>312</v>
      </c>
      <c r="C492" s="19" t="s">
        <v>629</v>
      </c>
      <c r="D492" s="17" t="s">
        <v>646</v>
      </c>
      <c r="E492" s="18" t="s">
        <v>662</v>
      </c>
      <c r="F492" s="22" t="s">
        <v>677</v>
      </c>
    </row>
    <row r="493" spans="1:6">
      <c r="A493" s="21">
        <v>8690</v>
      </c>
      <c r="B493" s="15" t="s">
        <v>359</v>
      </c>
      <c r="C493" s="19" t="s">
        <v>629</v>
      </c>
      <c r="D493" s="17" t="s">
        <v>646</v>
      </c>
      <c r="E493" s="18" t="s">
        <v>662</v>
      </c>
      <c r="F493" s="22" t="s">
        <v>677</v>
      </c>
    </row>
    <row r="494" spans="1:6">
      <c r="A494" s="21">
        <v>8700</v>
      </c>
      <c r="B494" s="15" t="s">
        <v>356</v>
      </c>
      <c r="C494" s="19" t="s">
        <v>630</v>
      </c>
      <c r="D494" s="17" t="s">
        <v>648</v>
      </c>
      <c r="E494" s="18" t="s">
        <v>662</v>
      </c>
      <c r="F494" s="22" t="s">
        <v>677</v>
      </c>
    </row>
    <row r="495" spans="1:6">
      <c r="A495" s="21">
        <v>8710</v>
      </c>
      <c r="B495" s="15" t="s">
        <v>357</v>
      </c>
      <c r="C495" s="19" t="s">
        <v>0</v>
      </c>
      <c r="D495" s="17" t="s">
        <v>647</v>
      </c>
      <c r="E495" s="18" t="s">
        <v>662</v>
      </c>
      <c r="F495" s="22" t="s">
        <v>677</v>
      </c>
    </row>
    <row r="496" spans="1:6">
      <c r="A496" s="21">
        <v>8720</v>
      </c>
      <c r="B496" s="15" t="s">
        <v>351</v>
      </c>
      <c r="C496" s="19" t="s">
        <v>630</v>
      </c>
      <c r="D496" s="17" t="s">
        <v>648</v>
      </c>
      <c r="E496" s="18" t="s">
        <v>662</v>
      </c>
      <c r="F496" s="22" t="s">
        <v>677</v>
      </c>
    </row>
    <row r="497" spans="1:6">
      <c r="A497" s="21">
        <v>8730</v>
      </c>
      <c r="B497" s="15" t="s">
        <v>301</v>
      </c>
      <c r="C497" s="19" t="s">
        <v>629</v>
      </c>
      <c r="D497" s="17" t="s">
        <v>646</v>
      </c>
      <c r="E497" s="18" t="s">
        <v>662</v>
      </c>
      <c r="F497" s="22" t="s">
        <v>677</v>
      </c>
    </row>
    <row r="498" spans="1:6">
      <c r="A498" s="21">
        <v>8740</v>
      </c>
      <c r="B498" s="15" t="s">
        <v>354</v>
      </c>
      <c r="C498" s="19" t="s">
        <v>630</v>
      </c>
      <c r="D498" s="17" t="s">
        <v>648</v>
      </c>
      <c r="E498" s="18" t="s">
        <v>662</v>
      </c>
      <c r="F498" s="22" t="s">
        <v>677</v>
      </c>
    </row>
    <row r="499" spans="1:6">
      <c r="A499" s="21">
        <v>8750</v>
      </c>
      <c r="B499" s="15" t="s">
        <v>358</v>
      </c>
      <c r="C499" s="19" t="s">
        <v>630</v>
      </c>
      <c r="D499" s="17" t="s">
        <v>648</v>
      </c>
      <c r="E499" s="18" t="s">
        <v>662</v>
      </c>
      <c r="F499" s="22" t="s">
        <v>677</v>
      </c>
    </row>
    <row r="500" spans="1:6">
      <c r="A500" s="21">
        <v>8755</v>
      </c>
      <c r="B500" s="15" t="s">
        <v>355</v>
      </c>
      <c r="C500" s="19" t="s">
        <v>630</v>
      </c>
      <c r="D500" s="17" t="s">
        <v>648</v>
      </c>
      <c r="E500" s="18" t="s">
        <v>662</v>
      </c>
      <c r="F500" s="22" t="s">
        <v>677</v>
      </c>
    </row>
    <row r="501" spans="1:6">
      <c r="A501" s="21">
        <v>8760</v>
      </c>
      <c r="B501" s="15" t="s">
        <v>352</v>
      </c>
      <c r="C501" s="19" t="s">
        <v>630</v>
      </c>
      <c r="D501" s="17" t="s">
        <v>648</v>
      </c>
      <c r="E501" s="18" t="s">
        <v>662</v>
      </c>
      <c r="F501" s="22" t="s">
        <v>677</v>
      </c>
    </row>
    <row r="502" spans="1:6">
      <c r="A502" s="21">
        <v>8770</v>
      </c>
      <c r="B502" s="15" t="s">
        <v>343</v>
      </c>
      <c r="C502" s="19" t="s">
        <v>630</v>
      </c>
      <c r="D502" s="17" t="s">
        <v>648</v>
      </c>
      <c r="E502" s="18" t="s">
        <v>662</v>
      </c>
      <c r="F502" s="22" t="s">
        <v>677</v>
      </c>
    </row>
    <row r="503" spans="1:6">
      <c r="A503" s="21">
        <v>8780</v>
      </c>
      <c r="B503" s="15" t="s">
        <v>353</v>
      </c>
      <c r="C503" s="19" t="s">
        <v>630</v>
      </c>
      <c r="D503" s="17" t="s">
        <v>648</v>
      </c>
      <c r="E503" s="18" t="s">
        <v>662</v>
      </c>
      <c r="F503" s="22" t="s">
        <v>677</v>
      </c>
    </row>
    <row r="504" spans="1:6">
      <c r="A504" s="21">
        <v>8790</v>
      </c>
      <c r="B504" s="15" t="s">
        <v>332</v>
      </c>
      <c r="C504" s="19" t="s">
        <v>0</v>
      </c>
      <c r="D504" s="17" t="s">
        <v>647</v>
      </c>
      <c r="E504" s="18" t="s">
        <v>662</v>
      </c>
      <c r="F504" s="22" t="s">
        <v>677</v>
      </c>
    </row>
    <row r="505" spans="1:6">
      <c r="A505" s="21">
        <v>8800</v>
      </c>
      <c r="B505" s="15" t="s">
        <v>348</v>
      </c>
      <c r="C505" s="19" t="s">
        <v>630</v>
      </c>
      <c r="D505" s="17" t="s">
        <v>648</v>
      </c>
      <c r="E505" s="18" t="s">
        <v>662</v>
      </c>
      <c r="F505" s="22" t="s">
        <v>677</v>
      </c>
    </row>
    <row r="506" spans="1:6">
      <c r="A506" s="21">
        <v>8810</v>
      </c>
      <c r="B506" s="15" t="s">
        <v>346</v>
      </c>
      <c r="C506" s="19" t="s">
        <v>630</v>
      </c>
      <c r="D506" s="17" t="s">
        <v>648</v>
      </c>
      <c r="E506" s="18" t="s">
        <v>662</v>
      </c>
      <c r="F506" s="22" t="s">
        <v>677</v>
      </c>
    </row>
    <row r="507" spans="1:6">
      <c r="A507" s="21">
        <v>8820</v>
      </c>
      <c r="B507" s="15" t="s">
        <v>307</v>
      </c>
      <c r="C507" s="19" t="s">
        <v>629</v>
      </c>
      <c r="D507" s="17" t="s">
        <v>646</v>
      </c>
      <c r="E507" s="18" t="s">
        <v>662</v>
      </c>
      <c r="F507" s="22" t="s">
        <v>677</v>
      </c>
    </row>
    <row r="508" spans="1:6">
      <c r="A508" s="21">
        <v>8830</v>
      </c>
      <c r="B508" s="15" t="s">
        <v>342</v>
      </c>
      <c r="C508" s="19" t="s">
        <v>630</v>
      </c>
      <c r="D508" s="17" t="s">
        <v>648</v>
      </c>
      <c r="E508" s="18" t="s">
        <v>662</v>
      </c>
      <c r="F508" s="22" t="s">
        <v>677</v>
      </c>
    </row>
    <row r="509" spans="1:6">
      <c r="A509" s="21">
        <v>8840</v>
      </c>
      <c r="B509" s="15" t="s">
        <v>349</v>
      </c>
      <c r="C509" s="19" t="s">
        <v>630</v>
      </c>
      <c r="D509" s="17" t="s">
        <v>648</v>
      </c>
      <c r="E509" s="18" t="s">
        <v>662</v>
      </c>
      <c r="F509" s="22" t="s">
        <v>677</v>
      </c>
    </row>
    <row r="510" spans="1:6">
      <c r="A510" s="21">
        <v>8850</v>
      </c>
      <c r="B510" s="15" t="s">
        <v>350</v>
      </c>
      <c r="C510" s="19" t="s">
        <v>630</v>
      </c>
      <c r="D510" s="17" t="s">
        <v>648</v>
      </c>
      <c r="E510" s="18" t="s">
        <v>662</v>
      </c>
      <c r="F510" s="22" t="s">
        <v>677</v>
      </c>
    </row>
    <row r="511" spans="1:6">
      <c r="A511" s="21">
        <v>8860</v>
      </c>
      <c r="B511" s="15" t="s">
        <v>329</v>
      </c>
      <c r="C511" s="19" t="s">
        <v>630</v>
      </c>
      <c r="D511" s="17" t="s">
        <v>648</v>
      </c>
      <c r="E511" s="18" t="s">
        <v>662</v>
      </c>
      <c r="F511" s="22" t="s">
        <v>677</v>
      </c>
    </row>
    <row r="512" spans="1:6">
      <c r="A512" s="21">
        <v>8870</v>
      </c>
      <c r="B512" s="15" t="s">
        <v>344</v>
      </c>
      <c r="C512" s="19" t="s">
        <v>630</v>
      </c>
      <c r="D512" s="17" t="s">
        <v>648</v>
      </c>
      <c r="E512" s="18" t="s">
        <v>662</v>
      </c>
      <c r="F512" s="22" t="s">
        <v>677</v>
      </c>
    </row>
    <row r="513" spans="1:6">
      <c r="A513" s="21">
        <v>8880</v>
      </c>
      <c r="B513" s="15" t="s">
        <v>345</v>
      </c>
      <c r="C513" s="19" t="s">
        <v>630</v>
      </c>
      <c r="D513" s="17" t="s">
        <v>648</v>
      </c>
      <c r="E513" s="18" t="s">
        <v>662</v>
      </c>
      <c r="F513" s="22" t="s">
        <v>677</v>
      </c>
    </row>
    <row r="514" spans="1:6">
      <c r="A514" s="21">
        <v>8890</v>
      </c>
      <c r="B514" s="15" t="s">
        <v>347</v>
      </c>
      <c r="C514" s="19" t="s">
        <v>630</v>
      </c>
      <c r="D514" s="17" t="s">
        <v>648</v>
      </c>
      <c r="E514" s="18" t="s">
        <v>662</v>
      </c>
      <c r="F514" s="22" t="s">
        <v>677</v>
      </c>
    </row>
    <row r="515" spans="1:6">
      <c r="A515" s="21">
        <v>8900</v>
      </c>
      <c r="B515" s="15" t="s">
        <v>316</v>
      </c>
      <c r="C515" s="19" t="s">
        <v>630</v>
      </c>
      <c r="D515" s="17" t="s">
        <v>648</v>
      </c>
      <c r="E515" s="18" t="s">
        <v>662</v>
      </c>
      <c r="F515" s="22" t="s">
        <v>677</v>
      </c>
    </row>
    <row r="516" spans="1:6">
      <c r="A516" s="21">
        <v>8920</v>
      </c>
      <c r="B516" s="15" t="s">
        <v>317</v>
      </c>
      <c r="C516" s="19" t="s">
        <v>630</v>
      </c>
      <c r="D516" s="17" t="s">
        <v>648</v>
      </c>
      <c r="E516" s="18" t="s">
        <v>662</v>
      </c>
      <c r="F516" s="22" t="s">
        <v>677</v>
      </c>
    </row>
    <row r="517" spans="1:6">
      <c r="A517" s="21">
        <v>8930</v>
      </c>
      <c r="B517" s="15" t="s">
        <v>330</v>
      </c>
      <c r="C517" s="19" t="s">
        <v>0</v>
      </c>
      <c r="D517" s="17" t="s">
        <v>647</v>
      </c>
      <c r="E517" s="18" t="s">
        <v>662</v>
      </c>
      <c r="F517" s="22" t="s">
        <v>677</v>
      </c>
    </row>
    <row r="518" spans="1:6">
      <c r="A518" s="21">
        <v>8940</v>
      </c>
      <c r="B518" s="15" t="s">
        <v>321</v>
      </c>
      <c r="C518" s="19" t="s">
        <v>0</v>
      </c>
      <c r="D518" s="17" t="s">
        <v>647</v>
      </c>
      <c r="E518" s="18" t="s">
        <v>662</v>
      </c>
      <c r="F518" s="22" t="s">
        <v>677</v>
      </c>
    </row>
    <row r="519" spans="1:6">
      <c r="A519" s="21">
        <v>8950</v>
      </c>
      <c r="B519" s="15" t="s">
        <v>315</v>
      </c>
      <c r="C519" s="19" t="s">
        <v>630</v>
      </c>
      <c r="D519" s="17" t="s">
        <v>648</v>
      </c>
      <c r="E519" s="18" t="s">
        <v>662</v>
      </c>
      <c r="F519" s="22" t="s">
        <v>677</v>
      </c>
    </row>
    <row r="520" spans="1:6">
      <c r="A520" s="21">
        <v>8957</v>
      </c>
      <c r="B520" s="15" t="s">
        <v>318</v>
      </c>
      <c r="C520" s="19" t="s">
        <v>630</v>
      </c>
      <c r="D520" s="17" t="s">
        <v>648</v>
      </c>
      <c r="E520" s="18" t="s">
        <v>662</v>
      </c>
      <c r="F520" s="22" t="s">
        <v>677</v>
      </c>
    </row>
    <row r="521" spans="1:6">
      <c r="A521" s="21">
        <v>8970</v>
      </c>
      <c r="B521" s="15" t="s">
        <v>319</v>
      </c>
      <c r="C521" s="19" t="s">
        <v>630</v>
      </c>
      <c r="D521" s="17" t="s">
        <v>648</v>
      </c>
      <c r="E521" s="18" t="s">
        <v>662</v>
      </c>
      <c r="F521" s="22" t="s">
        <v>677</v>
      </c>
    </row>
    <row r="522" spans="1:6">
      <c r="A522" s="21">
        <v>8980</v>
      </c>
      <c r="B522" s="15" t="s">
        <v>322</v>
      </c>
      <c r="C522" s="19" t="s">
        <v>630</v>
      </c>
      <c r="D522" s="17" t="s">
        <v>648</v>
      </c>
      <c r="E522" s="18" t="s">
        <v>662</v>
      </c>
      <c r="F522" s="22" t="s">
        <v>677</v>
      </c>
    </row>
    <row r="523" spans="1:6">
      <c r="A523" s="21">
        <v>9000</v>
      </c>
      <c r="B523" s="15" t="s">
        <v>273</v>
      </c>
      <c r="C523" s="19" t="s">
        <v>631</v>
      </c>
      <c r="D523" s="17" t="s">
        <v>644</v>
      </c>
      <c r="E523" s="18" t="s">
        <v>666</v>
      </c>
      <c r="F523" s="22" t="s">
        <v>678</v>
      </c>
    </row>
    <row r="524" spans="1:6">
      <c r="A524" s="21">
        <v>9060</v>
      </c>
      <c r="B524" s="15" t="s">
        <v>266</v>
      </c>
      <c r="C524" s="19" t="s">
        <v>631</v>
      </c>
      <c r="D524" s="17" t="s">
        <v>644</v>
      </c>
      <c r="E524" s="18" t="s">
        <v>666</v>
      </c>
      <c r="F524" s="22" t="s">
        <v>678</v>
      </c>
    </row>
    <row r="525" spans="1:6">
      <c r="A525" s="21">
        <v>9070</v>
      </c>
      <c r="B525" s="15" t="s">
        <v>270</v>
      </c>
      <c r="C525" s="19" t="s">
        <v>631</v>
      </c>
      <c r="D525" s="17" t="s">
        <v>644</v>
      </c>
      <c r="E525" s="18" t="s">
        <v>666</v>
      </c>
      <c r="F525" s="22" t="s">
        <v>678</v>
      </c>
    </row>
    <row r="526" spans="1:6">
      <c r="A526" s="21">
        <v>9080</v>
      </c>
      <c r="B526" s="15" t="s">
        <v>274</v>
      </c>
      <c r="C526" s="19" t="s">
        <v>631</v>
      </c>
      <c r="D526" s="17" t="s">
        <v>644</v>
      </c>
      <c r="E526" s="18" t="s">
        <v>666</v>
      </c>
      <c r="F526" s="22" t="s">
        <v>678</v>
      </c>
    </row>
    <row r="527" spans="1:6">
      <c r="A527" s="21">
        <v>9090</v>
      </c>
      <c r="B527" s="15" t="s">
        <v>276</v>
      </c>
      <c r="C527" s="19" t="s">
        <v>631</v>
      </c>
      <c r="D527" s="17" t="s">
        <v>644</v>
      </c>
      <c r="E527" s="18" t="s">
        <v>666</v>
      </c>
      <c r="F527" s="22" t="s">
        <v>678</v>
      </c>
    </row>
    <row r="528" spans="1:6">
      <c r="A528" s="21">
        <v>9100</v>
      </c>
      <c r="B528" s="15" t="s">
        <v>298</v>
      </c>
      <c r="C528" s="19" t="s">
        <v>632</v>
      </c>
      <c r="D528" s="17" t="s">
        <v>649</v>
      </c>
      <c r="E528" s="18" t="s">
        <v>666</v>
      </c>
      <c r="F528" s="22" t="s">
        <v>678</v>
      </c>
    </row>
    <row r="529" spans="1:6">
      <c r="A529" s="21">
        <v>9120</v>
      </c>
      <c r="B529" s="15" t="s">
        <v>294</v>
      </c>
      <c r="C529" s="19" t="s">
        <v>632</v>
      </c>
      <c r="D529" s="17" t="s">
        <v>649</v>
      </c>
      <c r="E529" s="18" t="s">
        <v>666</v>
      </c>
      <c r="F529" s="22" t="s">
        <v>678</v>
      </c>
    </row>
    <row r="530" spans="1:6">
      <c r="A530" s="21">
        <v>9140</v>
      </c>
      <c r="B530" s="15" t="s">
        <v>300</v>
      </c>
      <c r="C530" s="19" t="s">
        <v>632</v>
      </c>
      <c r="D530" s="17" t="s">
        <v>649</v>
      </c>
      <c r="E530" s="18" t="s">
        <v>666</v>
      </c>
      <c r="F530" s="22" t="s">
        <v>678</v>
      </c>
    </row>
    <row r="531" spans="1:6">
      <c r="A531" s="21">
        <v>9150</v>
      </c>
      <c r="B531" s="15" t="s">
        <v>295</v>
      </c>
      <c r="C531" s="19" t="s">
        <v>632</v>
      </c>
      <c r="D531" s="17" t="s">
        <v>649</v>
      </c>
      <c r="E531" s="18" t="s">
        <v>666</v>
      </c>
      <c r="F531" s="22" t="s">
        <v>678</v>
      </c>
    </row>
    <row r="532" spans="1:6">
      <c r="A532" s="21">
        <v>9160</v>
      </c>
      <c r="B532" s="15" t="s">
        <v>296</v>
      </c>
      <c r="C532" s="19" t="s">
        <v>632</v>
      </c>
      <c r="D532" s="17" t="s">
        <v>649</v>
      </c>
      <c r="E532" s="18" t="s">
        <v>666</v>
      </c>
      <c r="F532" s="22" t="s">
        <v>678</v>
      </c>
    </row>
    <row r="533" spans="1:6">
      <c r="A533" s="21">
        <v>9170</v>
      </c>
      <c r="B533" s="15" t="s">
        <v>297</v>
      </c>
      <c r="C533" s="19" t="s">
        <v>632</v>
      </c>
      <c r="D533" s="17" t="s">
        <v>649</v>
      </c>
      <c r="E533" s="18" t="s">
        <v>666</v>
      </c>
      <c r="F533" s="22" t="s">
        <v>678</v>
      </c>
    </row>
    <row r="534" spans="1:6">
      <c r="A534" s="21">
        <v>9180</v>
      </c>
      <c r="B534" s="15" t="s">
        <v>278</v>
      </c>
      <c r="C534" s="19" t="s">
        <v>632</v>
      </c>
      <c r="D534" s="17" t="s">
        <v>649</v>
      </c>
      <c r="E534" s="18" t="s">
        <v>666</v>
      </c>
      <c r="F534" s="22" t="s">
        <v>678</v>
      </c>
    </row>
    <row r="535" spans="1:6">
      <c r="A535" s="21">
        <v>9185</v>
      </c>
      <c r="B535" s="15" t="s">
        <v>282</v>
      </c>
      <c r="C535" s="19" t="s">
        <v>631</v>
      </c>
      <c r="D535" s="17" t="s">
        <v>644</v>
      </c>
      <c r="E535" s="18" t="s">
        <v>666</v>
      </c>
      <c r="F535" s="22" t="s">
        <v>678</v>
      </c>
    </row>
    <row r="536" spans="1:6">
      <c r="A536" s="21">
        <v>9190</v>
      </c>
      <c r="B536" s="15" t="s">
        <v>299</v>
      </c>
      <c r="C536" s="19" t="s">
        <v>632</v>
      </c>
      <c r="D536" s="17" t="s">
        <v>649</v>
      </c>
      <c r="E536" s="18" t="s">
        <v>666</v>
      </c>
      <c r="F536" s="22" t="s">
        <v>678</v>
      </c>
    </row>
    <row r="537" spans="1:6">
      <c r="A537" s="21">
        <v>9200</v>
      </c>
      <c r="B537" s="15" t="s">
        <v>253</v>
      </c>
      <c r="C537" s="19" t="s">
        <v>632</v>
      </c>
      <c r="D537" s="17" t="s">
        <v>649</v>
      </c>
      <c r="E537" s="18" t="s">
        <v>666</v>
      </c>
      <c r="F537" s="22" t="s">
        <v>678</v>
      </c>
    </row>
    <row r="538" spans="1:6">
      <c r="A538" s="21">
        <v>9220</v>
      </c>
      <c r="B538" s="15" t="s">
        <v>254</v>
      </c>
      <c r="C538" s="19" t="s">
        <v>632</v>
      </c>
      <c r="D538" s="17" t="s">
        <v>649</v>
      </c>
      <c r="E538" s="18" t="s">
        <v>666</v>
      </c>
      <c r="F538" s="22" t="s">
        <v>678</v>
      </c>
    </row>
    <row r="539" spans="1:6">
      <c r="A539" s="21">
        <v>9230</v>
      </c>
      <c r="B539" s="15" t="s">
        <v>258</v>
      </c>
      <c r="C539" s="19" t="s">
        <v>631</v>
      </c>
      <c r="D539" s="17" t="s">
        <v>644</v>
      </c>
      <c r="E539" s="18" t="s">
        <v>666</v>
      </c>
      <c r="F539" s="22" t="s">
        <v>678</v>
      </c>
    </row>
    <row r="540" spans="1:6">
      <c r="A540" s="21">
        <v>9240</v>
      </c>
      <c r="B540" s="15" t="s">
        <v>260</v>
      </c>
      <c r="C540" s="19" t="s">
        <v>632</v>
      </c>
      <c r="D540" s="17" t="s">
        <v>649</v>
      </c>
      <c r="E540" s="18" t="s">
        <v>666</v>
      </c>
      <c r="F540" s="22" t="s">
        <v>678</v>
      </c>
    </row>
    <row r="541" spans="1:6">
      <c r="A541" s="21">
        <v>9250</v>
      </c>
      <c r="B541" s="15" t="s">
        <v>257</v>
      </c>
      <c r="C541" s="19" t="s">
        <v>632</v>
      </c>
      <c r="D541" s="17" t="s">
        <v>649</v>
      </c>
      <c r="E541" s="18" t="s">
        <v>666</v>
      </c>
      <c r="F541" s="22" t="s">
        <v>678</v>
      </c>
    </row>
    <row r="542" spans="1:6">
      <c r="A542" s="21">
        <v>9255</v>
      </c>
      <c r="B542" s="15" t="s">
        <v>252</v>
      </c>
      <c r="C542" s="19" t="s">
        <v>632</v>
      </c>
      <c r="D542" s="17" t="s">
        <v>649</v>
      </c>
      <c r="E542" s="18" t="s">
        <v>666</v>
      </c>
      <c r="F542" s="22" t="s">
        <v>678</v>
      </c>
    </row>
    <row r="543" spans="1:6">
      <c r="A543" s="21">
        <v>9260</v>
      </c>
      <c r="B543" s="15" t="s">
        <v>259</v>
      </c>
      <c r="C543" s="19" t="s">
        <v>631</v>
      </c>
      <c r="D543" s="17" t="s">
        <v>644</v>
      </c>
      <c r="E543" s="18" t="s">
        <v>666</v>
      </c>
      <c r="F543" s="22" t="s">
        <v>678</v>
      </c>
    </row>
    <row r="544" spans="1:6">
      <c r="A544" s="21">
        <v>9270</v>
      </c>
      <c r="B544" s="15" t="s">
        <v>255</v>
      </c>
      <c r="C544" s="19" t="s">
        <v>631</v>
      </c>
      <c r="D544" s="17" t="s">
        <v>644</v>
      </c>
      <c r="E544" s="18" t="s">
        <v>666</v>
      </c>
      <c r="F544" s="22" t="s">
        <v>678</v>
      </c>
    </row>
    <row r="545" spans="1:6">
      <c r="A545" s="21">
        <v>9280</v>
      </c>
      <c r="B545" s="15" t="s">
        <v>256</v>
      </c>
      <c r="C545" s="19" t="s">
        <v>632</v>
      </c>
      <c r="D545" s="17" t="s">
        <v>649</v>
      </c>
      <c r="E545" s="18" t="s">
        <v>666</v>
      </c>
      <c r="F545" s="22" t="s">
        <v>678</v>
      </c>
    </row>
    <row r="546" spans="1:6">
      <c r="A546" s="21">
        <v>9290</v>
      </c>
      <c r="B546" s="15" t="s">
        <v>251</v>
      </c>
      <c r="C546" s="19" t="s">
        <v>632</v>
      </c>
      <c r="D546" s="17" t="s">
        <v>649</v>
      </c>
      <c r="E546" s="18" t="s">
        <v>666</v>
      </c>
      <c r="F546" s="22" t="s">
        <v>678</v>
      </c>
    </row>
    <row r="547" spans="1:6">
      <c r="A547" s="21">
        <v>9300</v>
      </c>
      <c r="B547" s="15" t="s">
        <v>241</v>
      </c>
      <c r="C547" s="19" t="s">
        <v>632</v>
      </c>
      <c r="D547" s="17" t="s">
        <v>649</v>
      </c>
      <c r="E547" s="18" t="s">
        <v>666</v>
      </c>
      <c r="F547" s="22" t="s">
        <v>678</v>
      </c>
    </row>
    <row r="548" spans="1:6">
      <c r="A548" s="21">
        <v>9340</v>
      </c>
      <c r="B548" s="15" t="s">
        <v>247</v>
      </c>
      <c r="C548" s="19" t="s">
        <v>632</v>
      </c>
      <c r="D548" s="17" t="s">
        <v>649</v>
      </c>
      <c r="E548" s="18" t="s">
        <v>666</v>
      </c>
      <c r="F548" s="22" t="s">
        <v>678</v>
      </c>
    </row>
    <row r="549" spans="1:6">
      <c r="A549" s="21">
        <v>9400</v>
      </c>
      <c r="B549" s="15" t="s">
        <v>248</v>
      </c>
      <c r="C549" s="19" t="s">
        <v>632</v>
      </c>
      <c r="D549" s="17" t="s">
        <v>649</v>
      </c>
      <c r="E549" s="18" t="s">
        <v>666</v>
      </c>
      <c r="F549" s="22" t="s">
        <v>678</v>
      </c>
    </row>
    <row r="550" spans="1:6">
      <c r="A550" s="21">
        <v>9420</v>
      </c>
      <c r="B550" s="15" t="s">
        <v>243</v>
      </c>
      <c r="C550" s="19" t="s">
        <v>632</v>
      </c>
      <c r="D550" s="17" t="s">
        <v>649</v>
      </c>
      <c r="E550" s="18" t="s">
        <v>666</v>
      </c>
      <c r="F550" s="22" t="s">
        <v>678</v>
      </c>
    </row>
    <row r="551" spans="1:6">
      <c r="A551" s="21">
        <v>9450</v>
      </c>
      <c r="B551" s="15" t="s">
        <v>245</v>
      </c>
      <c r="C551" s="19" t="s">
        <v>632</v>
      </c>
      <c r="D551" s="17" t="s">
        <v>649</v>
      </c>
      <c r="E551" s="18" t="s">
        <v>666</v>
      </c>
      <c r="F551" s="22" t="s">
        <v>678</v>
      </c>
    </row>
    <row r="552" spans="1:6">
      <c r="A552" s="21">
        <v>9470</v>
      </c>
      <c r="B552" s="15" t="s">
        <v>242</v>
      </c>
      <c r="C552" s="19" t="s">
        <v>632</v>
      </c>
      <c r="D552" s="17" t="s">
        <v>649</v>
      </c>
      <c r="E552" s="18" t="s">
        <v>666</v>
      </c>
      <c r="F552" s="22" t="s">
        <v>678</v>
      </c>
    </row>
    <row r="553" spans="1:6">
      <c r="A553" s="21">
        <v>9500</v>
      </c>
      <c r="B553" s="15" t="s">
        <v>244</v>
      </c>
      <c r="C553" s="19" t="s">
        <v>632</v>
      </c>
      <c r="D553" s="17" t="s">
        <v>649</v>
      </c>
      <c r="E553" s="18" t="s">
        <v>666</v>
      </c>
      <c r="F553" s="22" t="s">
        <v>678</v>
      </c>
    </row>
    <row r="554" spans="1:6">
      <c r="A554" s="21">
        <v>9520</v>
      </c>
      <c r="B554" s="15" t="s">
        <v>249</v>
      </c>
      <c r="C554" s="19" t="s">
        <v>631</v>
      </c>
      <c r="D554" s="17" t="s">
        <v>644</v>
      </c>
      <c r="E554" s="18" t="s">
        <v>666</v>
      </c>
      <c r="F554" s="22" t="s">
        <v>678</v>
      </c>
    </row>
    <row r="555" spans="1:6">
      <c r="A555" s="21">
        <v>9550</v>
      </c>
      <c r="B555" s="15" t="s">
        <v>246</v>
      </c>
      <c r="C555" s="19" t="s">
        <v>631</v>
      </c>
      <c r="D555" s="17" t="s">
        <v>644</v>
      </c>
      <c r="E555" s="18" t="s">
        <v>666</v>
      </c>
      <c r="F555" s="22" t="s">
        <v>678</v>
      </c>
    </row>
    <row r="556" spans="1:6">
      <c r="A556" s="21">
        <v>9570</v>
      </c>
      <c r="B556" s="15" t="s">
        <v>288</v>
      </c>
      <c r="C556" s="19" t="s">
        <v>631</v>
      </c>
      <c r="D556" s="17" t="s">
        <v>644</v>
      </c>
      <c r="E556" s="18" t="s">
        <v>666</v>
      </c>
      <c r="F556" s="22" t="s">
        <v>678</v>
      </c>
    </row>
    <row r="557" spans="1:6">
      <c r="A557" s="21">
        <v>9600</v>
      </c>
      <c r="B557" s="15" t="s">
        <v>291</v>
      </c>
      <c r="C557" s="19" t="s">
        <v>631</v>
      </c>
      <c r="D557" s="17" t="s">
        <v>644</v>
      </c>
      <c r="E557" s="18" t="s">
        <v>666</v>
      </c>
      <c r="F557" s="22" t="s">
        <v>678</v>
      </c>
    </row>
    <row r="558" spans="1:6">
      <c r="A558" s="21">
        <v>9620</v>
      </c>
      <c r="B558" s="15" t="s">
        <v>250</v>
      </c>
      <c r="C558" s="19" t="s">
        <v>631</v>
      </c>
      <c r="D558" s="17" t="s">
        <v>644</v>
      </c>
      <c r="E558" s="18" t="s">
        <v>666</v>
      </c>
      <c r="F558" s="22" t="s">
        <v>678</v>
      </c>
    </row>
    <row r="559" spans="1:6">
      <c r="A559" s="21">
        <v>9630</v>
      </c>
      <c r="B559" s="15" t="s">
        <v>293</v>
      </c>
      <c r="C559" s="19" t="s">
        <v>631</v>
      </c>
      <c r="D559" s="17" t="s">
        <v>644</v>
      </c>
      <c r="E559" s="18" t="s">
        <v>666</v>
      </c>
      <c r="F559" s="22" t="s">
        <v>678</v>
      </c>
    </row>
    <row r="560" spans="1:6">
      <c r="A560" s="21">
        <v>9660</v>
      </c>
      <c r="B560" s="15" t="s">
        <v>284</v>
      </c>
      <c r="C560" s="19" t="s">
        <v>631</v>
      </c>
      <c r="D560" s="17" t="s">
        <v>644</v>
      </c>
      <c r="E560" s="18" t="s">
        <v>666</v>
      </c>
      <c r="F560" s="22" t="s">
        <v>678</v>
      </c>
    </row>
    <row r="561" spans="1:6">
      <c r="A561" s="21">
        <v>9667</v>
      </c>
      <c r="B561" s="15" t="s">
        <v>285</v>
      </c>
      <c r="C561" s="19" t="s">
        <v>631</v>
      </c>
      <c r="D561" s="17" t="s">
        <v>644</v>
      </c>
      <c r="E561" s="18" t="s">
        <v>666</v>
      </c>
      <c r="F561" s="22" t="s">
        <v>678</v>
      </c>
    </row>
    <row r="562" spans="1:6">
      <c r="A562" s="21">
        <v>9680</v>
      </c>
      <c r="B562" s="15" t="s">
        <v>289</v>
      </c>
      <c r="C562" s="19" t="s">
        <v>631</v>
      </c>
      <c r="D562" s="17" t="s">
        <v>644</v>
      </c>
      <c r="E562" s="18" t="s">
        <v>666</v>
      </c>
      <c r="F562" s="22" t="s">
        <v>678</v>
      </c>
    </row>
    <row r="563" spans="1:6">
      <c r="A563" s="21">
        <v>9690</v>
      </c>
      <c r="B563" s="15" t="s">
        <v>286</v>
      </c>
      <c r="C563" s="19" t="s">
        <v>631</v>
      </c>
      <c r="D563" s="17" t="s">
        <v>644</v>
      </c>
      <c r="E563" s="18" t="s">
        <v>666</v>
      </c>
      <c r="F563" s="22" t="s">
        <v>678</v>
      </c>
    </row>
    <row r="564" spans="1:6">
      <c r="A564" s="21">
        <v>9700</v>
      </c>
      <c r="B564" s="15" t="s">
        <v>290</v>
      </c>
      <c r="C564" s="19" t="s">
        <v>631</v>
      </c>
      <c r="D564" s="17" t="s">
        <v>644</v>
      </c>
      <c r="E564" s="18" t="s">
        <v>666</v>
      </c>
      <c r="F564" s="22" t="s">
        <v>678</v>
      </c>
    </row>
    <row r="565" spans="1:6">
      <c r="A565" s="21">
        <v>9750</v>
      </c>
      <c r="B565" s="15" t="s">
        <v>287</v>
      </c>
      <c r="C565" s="19" t="s">
        <v>631</v>
      </c>
      <c r="D565" s="17" t="s">
        <v>644</v>
      </c>
      <c r="E565" s="18" t="s">
        <v>666</v>
      </c>
      <c r="F565" s="22" t="s">
        <v>678</v>
      </c>
    </row>
    <row r="566" spans="1:6">
      <c r="A566" s="21">
        <v>9790</v>
      </c>
      <c r="B566" s="15" t="s">
        <v>292</v>
      </c>
      <c r="C566" s="19" t="s">
        <v>631</v>
      </c>
      <c r="D566" s="17" t="s">
        <v>644</v>
      </c>
      <c r="E566" s="18" t="s">
        <v>666</v>
      </c>
      <c r="F566" s="22" t="s">
        <v>678</v>
      </c>
    </row>
    <row r="567" spans="1:6">
      <c r="A567" s="21">
        <v>9800</v>
      </c>
      <c r="B567" s="15" t="s">
        <v>268</v>
      </c>
      <c r="C567" s="19" t="s">
        <v>631</v>
      </c>
      <c r="D567" s="17" t="s">
        <v>644</v>
      </c>
      <c r="E567" s="18" t="s">
        <v>666</v>
      </c>
      <c r="F567" s="22" t="s">
        <v>678</v>
      </c>
    </row>
    <row r="568" spans="1:6">
      <c r="A568" s="21">
        <v>9810</v>
      </c>
      <c r="B568" s="15" t="s">
        <v>279</v>
      </c>
      <c r="C568" s="19" t="s">
        <v>631</v>
      </c>
      <c r="D568" s="17" t="s">
        <v>644</v>
      </c>
      <c r="E568" s="18" t="s">
        <v>666</v>
      </c>
      <c r="F568" s="22" t="s">
        <v>678</v>
      </c>
    </row>
    <row r="569" spans="1:6">
      <c r="A569" s="21">
        <v>9820</v>
      </c>
      <c r="B569" s="15" t="s">
        <v>277</v>
      </c>
      <c r="C569" s="19" t="s">
        <v>631</v>
      </c>
      <c r="D569" s="17" t="s">
        <v>644</v>
      </c>
      <c r="E569" s="18" t="s">
        <v>666</v>
      </c>
      <c r="F569" s="22" t="s">
        <v>678</v>
      </c>
    </row>
    <row r="570" spans="1:6">
      <c r="A570" s="21">
        <v>9830</v>
      </c>
      <c r="B570" s="15" t="s">
        <v>281</v>
      </c>
      <c r="C570" s="19" t="s">
        <v>631</v>
      </c>
      <c r="D570" s="17" t="s">
        <v>644</v>
      </c>
      <c r="E570" s="18" t="s">
        <v>666</v>
      </c>
      <c r="F570" s="22" t="s">
        <v>678</v>
      </c>
    </row>
    <row r="571" spans="1:6">
      <c r="A571" s="21">
        <v>9840</v>
      </c>
      <c r="B571" s="15" t="s">
        <v>269</v>
      </c>
      <c r="C571" s="19" t="s">
        <v>631</v>
      </c>
      <c r="D571" s="17" t="s">
        <v>644</v>
      </c>
      <c r="E571" s="18" t="s">
        <v>666</v>
      </c>
      <c r="F571" s="22" t="s">
        <v>678</v>
      </c>
    </row>
    <row r="572" spans="1:6">
      <c r="A572" s="21">
        <v>9860</v>
      </c>
      <c r="B572" s="15" t="s">
        <v>280</v>
      </c>
      <c r="C572" s="19" t="s">
        <v>631</v>
      </c>
      <c r="D572" s="17" t="s">
        <v>644</v>
      </c>
      <c r="E572" s="18" t="s">
        <v>666</v>
      </c>
      <c r="F572" s="22" t="s">
        <v>678</v>
      </c>
    </row>
    <row r="573" spans="1:6">
      <c r="A573" s="21">
        <v>9870</v>
      </c>
      <c r="B573" s="15" t="s">
        <v>283</v>
      </c>
      <c r="C573" s="19" t="s">
        <v>631</v>
      </c>
      <c r="D573" s="17" t="s">
        <v>644</v>
      </c>
      <c r="E573" s="18" t="s">
        <v>666</v>
      </c>
      <c r="F573" s="22" t="s">
        <v>678</v>
      </c>
    </row>
    <row r="574" spans="1:6">
      <c r="A574" s="21">
        <v>9880</v>
      </c>
      <c r="B574" s="15" t="s">
        <v>267</v>
      </c>
      <c r="C574" s="19" t="s">
        <v>631</v>
      </c>
      <c r="D574" s="17" t="s">
        <v>644</v>
      </c>
      <c r="E574" s="18" t="s">
        <v>666</v>
      </c>
      <c r="F574" s="22" t="s">
        <v>678</v>
      </c>
    </row>
    <row r="575" spans="1:6">
      <c r="A575" s="21">
        <v>9890</v>
      </c>
      <c r="B575" s="15" t="s">
        <v>272</v>
      </c>
      <c r="C575" s="19" t="s">
        <v>631</v>
      </c>
      <c r="D575" s="17" t="s">
        <v>644</v>
      </c>
      <c r="E575" s="18" t="s">
        <v>666</v>
      </c>
      <c r="F575" s="22" t="s">
        <v>678</v>
      </c>
    </row>
    <row r="576" spans="1:6">
      <c r="A576" s="21">
        <v>9900</v>
      </c>
      <c r="B576" s="15" t="s">
        <v>262</v>
      </c>
      <c r="C576" s="19" t="s">
        <v>631</v>
      </c>
      <c r="D576" s="17" t="s">
        <v>644</v>
      </c>
      <c r="E576" s="18" t="s">
        <v>666</v>
      </c>
      <c r="F576" s="22" t="s">
        <v>678</v>
      </c>
    </row>
    <row r="577" spans="1:6">
      <c r="A577" s="21">
        <v>9920</v>
      </c>
      <c r="B577" s="15" t="s">
        <v>275</v>
      </c>
      <c r="C577" s="19" t="s">
        <v>631</v>
      </c>
      <c r="D577" s="17" t="s">
        <v>644</v>
      </c>
      <c r="E577" s="18" t="s">
        <v>666</v>
      </c>
      <c r="F577" s="22" t="s">
        <v>678</v>
      </c>
    </row>
    <row r="578" spans="1:6">
      <c r="A578" s="21">
        <v>9940</v>
      </c>
      <c r="B578" s="15" t="s">
        <v>271</v>
      </c>
      <c r="C578" s="19" t="s">
        <v>631</v>
      </c>
      <c r="D578" s="17" t="s">
        <v>644</v>
      </c>
      <c r="E578" s="18" t="s">
        <v>666</v>
      </c>
      <c r="F578" s="22" t="s">
        <v>678</v>
      </c>
    </row>
    <row r="579" spans="1:6">
      <c r="A579" s="21">
        <v>9960</v>
      </c>
      <c r="B579" s="15" t="s">
        <v>261</v>
      </c>
      <c r="C579" s="19" t="s">
        <v>631</v>
      </c>
      <c r="D579" s="17" t="s">
        <v>644</v>
      </c>
      <c r="E579" s="18" t="s">
        <v>666</v>
      </c>
      <c r="F579" s="22" t="s">
        <v>678</v>
      </c>
    </row>
    <row r="580" spans="1:6">
      <c r="A580" s="21">
        <v>9970</v>
      </c>
      <c r="B580" s="15" t="s">
        <v>263</v>
      </c>
      <c r="C580" s="19" t="s">
        <v>631</v>
      </c>
      <c r="D580" s="17" t="s">
        <v>644</v>
      </c>
      <c r="E580" s="18" t="s">
        <v>666</v>
      </c>
      <c r="F580" s="22" t="s">
        <v>678</v>
      </c>
    </row>
    <row r="581" spans="1:6">
      <c r="A581" s="21">
        <v>9980</v>
      </c>
      <c r="B581" s="15" t="s">
        <v>265</v>
      </c>
      <c r="C581" s="19" t="s">
        <v>631</v>
      </c>
      <c r="D581" s="17" t="s">
        <v>644</v>
      </c>
      <c r="E581" s="18" t="s">
        <v>666</v>
      </c>
      <c r="F581" s="22" t="s">
        <v>678</v>
      </c>
    </row>
    <row r="582" spans="1:6">
      <c r="A582" s="28">
        <v>9990</v>
      </c>
      <c r="B582" s="29" t="s">
        <v>264</v>
      </c>
      <c r="C582" s="30" t="s">
        <v>631</v>
      </c>
      <c r="D582" s="31" t="s">
        <v>644</v>
      </c>
      <c r="E582" s="32" t="s">
        <v>666</v>
      </c>
      <c r="F582" s="33" t="s">
        <v>678</v>
      </c>
    </row>
  </sheetData>
  <sortState xmlns:xlrd2="http://schemas.microsoft.com/office/spreadsheetml/2017/richdata2" ref="B2:B582">
    <sortCondition ref="B2:B582"/>
  </sortState>
  <phoneticPr fontId="8" type="noConversion"/>
  <conditionalFormatting sqref="B1:B1048576">
    <cfRule type="duplicateValues" dxfId="21" priority="1"/>
  </conditionalFormatting>
  <hyperlinks>
    <hyperlink ref="D3:D20" r:id="rId1" display="http://www.107bru.be/" xr:uid="{8CE07F8A-CE75-486D-987D-1FE57708E0AD}"/>
    <hyperlink ref="D22:D45" r:id="rId2" display="http://www.netwerkggzregionw-vl.be/" xr:uid="{04FBDCB4-E77D-46E4-9A3A-63917C34F6A2}"/>
    <hyperlink ref="D47:D58" r:id="rId3" display="https://www.psyzuid.be/" xr:uid="{A516E786-1AA3-49B6-ACCF-875E522A3EC0}"/>
    <hyperlink ref="D510" r:id="rId4" xr:uid="{0B1DB4CB-DFA5-4E36-B004-E3138C521A0E}"/>
    <hyperlink ref="D86:D122" r:id="rId5" display="http://www.pakt.be/" xr:uid="{E344A268-A553-48AA-9713-E51E7AD052F9}"/>
    <hyperlink ref="D124:D145" r:id="rId6" display="https://www.ggzads.be/" xr:uid="{61259B2D-B7E6-465F-A589-4653345F159F}"/>
    <hyperlink ref="D147:D172" r:id="rId7" display="https://www.ggzkempen.be/" xr:uid="{197A5DFC-17CA-4EBF-B97D-535BD645E4EE}"/>
    <hyperlink ref="D174:D194" r:id="rId8" display="https://www.netwerksara.be/" xr:uid="{6468EAAF-4C45-4E66-B0FB-6A3C6498F5D0}"/>
    <hyperlink ref="D196:D213" r:id="rId9" display="https://www.netwerkemergo.be/" xr:uid="{567A41A7-AA27-4DA8-AA2B-1B904149E45C}"/>
    <hyperlink ref="D215:D239" r:id="rId10" display="https://www.netwerkreling.be/" xr:uid="{3CABC23D-6C3C-4DE3-BCA1-1143B6B85D41}"/>
    <hyperlink ref="D241:D255" r:id="rId11" display="https://noolim.net/" xr:uid="{661AD40A-553E-46C7-AB5E-6164B1AD50EF}"/>
    <hyperlink ref="D257:D290" r:id="rId12" display="http://www.diletti.be/" xr:uid="{CB6F58F7-D3AF-4A16-854E-08215D9DDED1}"/>
    <hyperlink ref="D321:D347" r:id="rId13" display="https://reseau107bw.be/" xr:uid="{740A7240-3EDF-4AEB-92DE-574DBC6BB892}"/>
    <hyperlink ref="D349:D382" r:id="rId14" display="http://www.reseaupartenaires107.be/" xr:uid="{3FD32D53-28E4-4D62-814E-14A5EC440542}"/>
    <hyperlink ref="D384:D417" r:id="rId15" display="https://www.reseaumosaique.be/" xr:uid="{8C61A4FD-62A1-4159-B694-A9C0BB49E3E1}"/>
    <hyperlink ref="D419:D455" r:id="rId16" display="https://www.reseausantenamur.be/" xr:uid="{AE4372D4-0A82-4996-B84D-D46ABD546430}"/>
    <hyperlink ref="D457:D509" r:id="rId17" display="http://www.psy107liege.be/" xr:uid="{CB332A95-942B-4258-B259-6944654BE0B4}"/>
    <hyperlink ref="D511:D538" r:id="rId18" display="http://www.resme.be/" xr:uid="{CB291858-F59A-4B6A-91B7-618C7DE0B326}"/>
    <hyperlink ref="D540:D582" r:id="rId19" display="https://www.reseau-proxirelux.be/" xr:uid="{95E393B6-DB21-4B40-8878-8A9B2801EF39}"/>
    <hyperlink ref="D377" r:id="rId20" xr:uid="{25C2B896-88E8-458B-86E9-F0B217070833}"/>
    <hyperlink ref="D284" r:id="rId21" xr:uid="{B7D0605A-FBBB-4109-AD37-51B2342ED611}"/>
    <hyperlink ref="D456:D457" r:id="rId22" display="http://www.psy107liege.be/" xr:uid="{1632BFFF-4B81-43BE-A482-871ACAC08A4B}"/>
    <hyperlink ref="D329" r:id="rId23" xr:uid="{ECDA79C6-2A32-4C4A-96AF-22F5BBD041F6}"/>
    <hyperlink ref="D357" r:id="rId24" xr:uid="{71520D1E-330C-4F22-AB25-5F0573D30F4A}"/>
    <hyperlink ref="D440" r:id="rId25" xr:uid="{25B691A0-FC79-4133-9070-3E12CF58BF2F}"/>
    <hyperlink ref="D69" r:id="rId26" xr:uid="{4C388DD0-8FC7-47FC-85FA-3849E1BCC3A3}"/>
    <hyperlink ref="D165" r:id="rId27" xr:uid="{74ED9558-440F-4D12-899C-FB71638391AE}"/>
    <hyperlink ref="D198" r:id="rId28" xr:uid="{73F1E6E7-81EE-4A21-B2C7-1F477E81A428}"/>
    <hyperlink ref="D189" r:id="rId29" xr:uid="{8DB1D210-01D4-4BA0-AF01-30A55FE8A878}"/>
    <hyperlink ref="D129" r:id="rId30" xr:uid="{9B692C11-2033-446E-B829-B1F5269C72FD}"/>
    <hyperlink ref="D82" r:id="rId31" xr:uid="{5F1930E6-6219-4BF7-B633-91FE7D41EA27}"/>
    <hyperlink ref="D105" r:id="rId32" xr:uid="{08375552-4F6F-4DCC-B069-36B0B26CF208}"/>
    <hyperlink ref="D547" r:id="rId33" xr:uid="{C3986424-F56E-43AF-9CEB-B3970A69E9CC}"/>
    <hyperlink ref="D574" r:id="rId34" xr:uid="{DD4057D3-5F00-4E3A-9D98-62E1756F264A}"/>
    <hyperlink ref="D60:D84" r:id="rId35" display="https://www.netwerkkwadraat.be/" xr:uid="{B22091D6-04BD-477B-89A5-F95F5E6894BC}"/>
    <hyperlink ref="D480" r:id="rId36" xr:uid="{98A3440E-49C6-49E8-B8DE-4CDDDBCF7686}"/>
    <hyperlink ref="D493" r:id="rId37" xr:uid="{60F39CD4-32DA-41BC-81E0-40E96B8BC475}"/>
    <hyperlink ref="D7" r:id="rId38" xr:uid="{F5F0CCAA-8126-4600-B2B3-9FF22E395149}"/>
    <hyperlink ref="F459" r:id="rId39" display="https://www.wingg.be/" xr:uid="{7EB65A00-C107-4592-80D7-B3C0ECB16850}"/>
    <hyperlink ref="F460:F522" r:id="rId40" display="https://www.wingg.be/" xr:uid="{03555DBB-D2A3-4E35-960F-696BC047C918}"/>
    <hyperlink ref="F523" r:id="rId41" display="https://www.radar.be/" xr:uid="{AFD34107-FD67-4EC0-9ABB-3209993CFCE0}"/>
    <hyperlink ref="F524:F582" r:id="rId42" display="https://www.radar.be/" xr:uid="{0AFBDEA2-F5B3-44BD-B0A9-C66D8EA9AC4C}"/>
    <hyperlink ref="F82" r:id="rId43" display="http://pangg0-18.be/" xr:uid="{A60D0B50-82A1-41E5-85D4-D8F384899459}"/>
    <hyperlink ref="F83:F150" r:id="rId44" display="http://pangg0-18.be/" xr:uid="{C05BCB16-9EA1-4D7B-AD0C-FCE96EC87E60}"/>
    <hyperlink ref="F182" r:id="rId45" display="https://www.ligant.be/" xr:uid="{26C83769-D6B1-4BA5-A72A-AF0D4D126A16}"/>
    <hyperlink ref="F183:F223" r:id="rId46" display="https://www.ligant.be/" xr:uid="{3C70CA0F-B2BB-4278-93A1-E9984E02FD95}"/>
    <hyperlink ref="F48" r:id="rId47" display="https://www.yuneco.be/" xr:uid="{2C80259F-C4D3-464E-9949-8A792FC60603}"/>
    <hyperlink ref="F49:F81" r:id="rId48" display="https://www.yuneco.be/" xr:uid="{44E43EFD-1433-423C-9F19-809E933D54ED}"/>
    <hyperlink ref="F151:F181" r:id="rId49" display="https://www.yuneco.be/" xr:uid="{304F265D-46E6-46A0-91E7-542A504DD18F}"/>
    <hyperlink ref="F2" r:id="rId50" display="http://www.bru-stars.be/" xr:uid="{65EEF7F5-5A4A-44D8-B0C2-A98169CA1E81}"/>
    <hyperlink ref="F3:F20" r:id="rId51" display="http://www.bru-stars.be/" xr:uid="{71A1E313-805C-49EB-A09D-CDDC377A7817}"/>
    <hyperlink ref="F21" r:id="rId52" display="http://www.archipelbw.be/" xr:uid="{E74079FF-1E38-4840-9F30-C186CCA288BA}"/>
    <hyperlink ref="F22:F47" r:id="rId53" display="http://www.archipelbw.be/" xr:uid="{60F6BA26-6453-4C9A-A5DA-79DE079D958B}"/>
    <hyperlink ref="F346" r:id="rId54" display="https://www.rheseau.be/" xr:uid="{F04D51FF-8233-4D18-8DFE-0D5F3861785F}"/>
    <hyperlink ref="F347:F367" r:id="rId55" display="https://www.rheseau.be/" xr:uid="{D4304EDE-3628-4894-B086-8CBE2D225518}"/>
    <hyperlink ref="F412:F458" r:id="rId56" display="https://www.rheseau.be/" xr:uid="{ABBE5CDD-87BD-4291-BB43-57698950B613}"/>
    <hyperlink ref="F308" r:id="rId57" display="https://www.reseau-sante-kirikou.be/" xr:uid="{0ED1D4CE-D286-4807-BE87-29776311272F}"/>
    <hyperlink ref="F309:F345" r:id="rId58" display="https://www.reseau-sante-kirikou.be/" xr:uid="{CDA5091D-5AD7-408F-ADF7-0EF7779A9A56}"/>
    <hyperlink ref="F224" r:id="rId59" display="https://realism0-18.be/" xr:uid="{401A8F21-75E8-4F54-9C21-A6126154FFA5}"/>
    <hyperlink ref="F225:F307" r:id="rId60" display="https://realism0-18.be/" xr:uid="{9CFDB52A-3BD5-4439-B76D-5594C09CF1C1}"/>
    <hyperlink ref="F368" r:id="rId61" display="https://matilda-lux.be/" xr:uid="{8EF44B0C-80A5-4F23-9EEC-63C54C9C14DB}"/>
    <hyperlink ref="F369:F411" r:id="rId62" display="https://matilda-lux.be/" xr:uid="{A05FAAB5-8548-4216-A1B4-F4548C32C334}"/>
  </hyperlinks>
  <pageMargins left="0.7" right="0.7" top="0.75" bottom="0.75" header="0.3" footer="0.3"/>
  <pageSetup paperSize="9" scale="10" orientation="portrait" r:id="rId63"/>
  <tableParts count="1">
    <tablePart r:id="rId6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E2BEA-4B7F-454A-A40A-86F294D7397A}">
  <sheetPr codeName="Feuil3"/>
  <dimension ref="B2:J89"/>
  <sheetViews>
    <sheetView topLeftCell="A29" workbookViewId="0">
      <selection activeCell="G5" sqref="G5"/>
    </sheetView>
  </sheetViews>
  <sheetFormatPr baseColWidth="10" defaultRowHeight="14.4"/>
  <cols>
    <col min="1" max="1" width="2.33203125" customWidth="1"/>
    <col min="2" max="2" width="13.44140625" style="39" bestFit="1" customWidth="1"/>
    <col min="3" max="3" width="13.44140625" style="39" customWidth="1"/>
    <col min="4" max="4" width="11.44140625" style="39" customWidth="1"/>
    <col min="6" max="6" width="29.88671875" bestFit="1" customWidth="1"/>
    <col min="7" max="7" width="23" style="39" customWidth="1"/>
    <col min="8" max="8" width="28.21875" style="39" customWidth="1"/>
    <col min="9" max="9" width="29.33203125" customWidth="1"/>
    <col min="10" max="10" width="12.88671875" bestFit="1" customWidth="1"/>
  </cols>
  <sheetData>
    <row r="2" spans="2:10" ht="43.2">
      <c r="B2" s="80" t="s">
        <v>762</v>
      </c>
      <c r="C2" s="77" t="s">
        <v>689</v>
      </c>
      <c r="D2" s="72" t="s">
        <v>761</v>
      </c>
      <c r="E2" s="57" t="s">
        <v>690</v>
      </c>
      <c r="F2" s="58" t="s">
        <v>691</v>
      </c>
      <c r="G2" s="59" t="s">
        <v>692</v>
      </c>
      <c r="H2" s="60" t="s">
        <v>693</v>
      </c>
      <c r="I2" s="61" t="s">
        <v>694</v>
      </c>
      <c r="J2" s="61" t="s">
        <v>935</v>
      </c>
    </row>
    <row r="3" spans="2:10" ht="26.4">
      <c r="B3" s="73" t="str">
        <f>$C3&amp;"_"&amp;$D3</f>
        <v>Réseau Brabant Wallon_1</v>
      </c>
      <c r="C3" s="78" t="str">
        <f>Bevolking!C21</f>
        <v>Réseau Brabant Wallon</v>
      </c>
      <c r="D3" s="73">
        <f>COUNTIF($C$3:C3,C3)</f>
        <v>1</v>
      </c>
      <c r="E3" s="45" t="s">
        <v>748</v>
      </c>
      <c r="F3" s="35" t="s">
        <v>695</v>
      </c>
      <c r="G3" s="36" t="s">
        <v>696</v>
      </c>
      <c r="H3" s="35" t="s">
        <v>699</v>
      </c>
      <c r="I3" s="44" t="s">
        <v>700</v>
      </c>
      <c r="J3" s="81" t="str">
        <f>$C3&amp;"_"&amp;$D3</f>
        <v>Réseau Brabant Wallon_1</v>
      </c>
    </row>
    <row r="4" spans="2:10" ht="26.4">
      <c r="B4" s="74" t="str">
        <f t="shared" ref="B4:B35" si="0">C4&amp;"_"&amp;D4</f>
        <v>Réseau Brabant Wallon_2</v>
      </c>
      <c r="C4" s="79" t="str">
        <f>Bevolking!C31</f>
        <v>Réseau Brabant Wallon</v>
      </c>
      <c r="D4" s="74">
        <f>COUNTIF($C$3:C4,C4)</f>
        <v>2</v>
      </c>
      <c r="E4" s="45" t="s">
        <v>747</v>
      </c>
      <c r="F4" s="35" t="s">
        <v>695</v>
      </c>
      <c r="G4" s="36" t="s">
        <v>696</v>
      </c>
      <c r="H4" s="35" t="s">
        <v>697</v>
      </c>
      <c r="I4" s="44" t="s">
        <v>698</v>
      </c>
      <c r="J4" s="81" t="str">
        <f t="shared" ref="J4:J67" si="1">$C4&amp;"_"&amp;$D4</f>
        <v>Réseau Brabant Wallon_2</v>
      </c>
    </row>
    <row r="5" spans="2:10" ht="48" customHeight="1">
      <c r="B5" s="73" t="str">
        <f t="shared" si="0"/>
        <v>Réseau 107 Luxembourg_1</v>
      </c>
      <c r="C5" s="78" t="s">
        <v>6</v>
      </c>
      <c r="D5" s="73">
        <f>COUNTIF($C$3:C5,C5)</f>
        <v>1</v>
      </c>
      <c r="E5" s="45" t="s">
        <v>748</v>
      </c>
      <c r="F5" s="46" t="s">
        <v>749</v>
      </c>
      <c r="G5" s="35" t="s">
        <v>701</v>
      </c>
      <c r="H5" s="44" t="s">
        <v>702</v>
      </c>
      <c r="I5" s="44" t="s">
        <v>703</v>
      </c>
      <c r="J5" s="81" t="str">
        <f t="shared" si="1"/>
        <v>Réseau 107 Luxembourg_1</v>
      </c>
    </row>
    <row r="6" spans="2:10" ht="36">
      <c r="B6" s="74" t="str">
        <f t="shared" si="0"/>
        <v>Réseau 107 Luxembourg_2</v>
      </c>
      <c r="C6" s="79" t="s">
        <v>6</v>
      </c>
      <c r="D6" s="74">
        <f>COUNTIF($C$3:C6,C6)</f>
        <v>2</v>
      </c>
      <c r="E6" s="45" t="s">
        <v>747</v>
      </c>
      <c r="F6" s="47" t="s">
        <v>750</v>
      </c>
      <c r="G6" s="35" t="s">
        <v>701</v>
      </c>
      <c r="H6" s="44" t="s">
        <v>702</v>
      </c>
      <c r="I6" s="44" t="s">
        <v>703</v>
      </c>
      <c r="J6" s="81" t="str">
        <f t="shared" si="1"/>
        <v>Réseau 107 Luxembourg_2</v>
      </c>
    </row>
    <row r="7" spans="2:10" ht="26.4">
      <c r="B7" s="73" t="str">
        <f t="shared" si="0"/>
        <v>Réseau Fusion Liège_1</v>
      </c>
      <c r="C7" s="78" t="s">
        <v>637</v>
      </c>
      <c r="D7" s="73">
        <f>COUNTIF($C$3:C7,C7)</f>
        <v>1</v>
      </c>
      <c r="E7" s="45" t="s">
        <v>748</v>
      </c>
      <c r="F7" s="48" t="s">
        <v>704</v>
      </c>
      <c r="G7" s="49" t="s">
        <v>705</v>
      </c>
      <c r="H7" s="35" t="s">
        <v>706</v>
      </c>
      <c r="I7" s="44" t="s">
        <v>707</v>
      </c>
      <c r="J7" s="81" t="str">
        <f t="shared" si="1"/>
        <v>Réseau Fusion Liège_1</v>
      </c>
    </row>
    <row r="8" spans="2:10" ht="26.4">
      <c r="B8" s="74" t="str">
        <f t="shared" si="0"/>
        <v>Réseau Fusion Liège_2</v>
      </c>
      <c r="C8" s="79" t="s">
        <v>637</v>
      </c>
      <c r="D8" s="74">
        <f>COUNTIF($C$3:C8,C8)</f>
        <v>2</v>
      </c>
      <c r="E8" s="45" t="s">
        <v>748</v>
      </c>
      <c r="F8" s="48" t="s">
        <v>708</v>
      </c>
      <c r="G8" s="35" t="s">
        <v>709</v>
      </c>
      <c r="H8" s="44" t="s">
        <v>710</v>
      </c>
      <c r="I8" s="44"/>
      <c r="J8" s="81" t="str">
        <f t="shared" si="1"/>
        <v>Réseau Fusion Liège_2</v>
      </c>
    </row>
    <row r="9" spans="2:10" ht="26.4">
      <c r="B9" s="73" t="str">
        <f t="shared" si="0"/>
        <v>Réseau Fusion Liège_3</v>
      </c>
      <c r="C9" s="78" t="s">
        <v>637</v>
      </c>
      <c r="D9" s="73">
        <f>COUNTIF($C$3:C9,C9)</f>
        <v>3</v>
      </c>
      <c r="E9" s="45" t="s">
        <v>747</v>
      </c>
      <c r="F9" s="50" t="s">
        <v>711</v>
      </c>
      <c r="G9" s="35" t="s">
        <v>712</v>
      </c>
      <c r="H9" s="44" t="s">
        <v>713</v>
      </c>
      <c r="I9" s="44" t="s">
        <v>714</v>
      </c>
      <c r="J9" s="81" t="str">
        <f t="shared" si="1"/>
        <v>Réseau Fusion Liège_3</v>
      </c>
    </row>
    <row r="10" spans="2:10" ht="26.4">
      <c r="B10" s="74" t="str">
        <f t="shared" si="0"/>
        <v>Réseau Fusion Liège_4</v>
      </c>
      <c r="C10" s="79" t="s">
        <v>637</v>
      </c>
      <c r="D10" s="74">
        <f>COUNTIF($C$3:C10,C10)</f>
        <v>4</v>
      </c>
      <c r="E10" s="45" t="s">
        <v>747</v>
      </c>
      <c r="F10" s="48" t="s">
        <v>715</v>
      </c>
      <c r="G10" s="35" t="s">
        <v>712</v>
      </c>
      <c r="H10" s="35" t="s">
        <v>716</v>
      </c>
      <c r="I10" s="44" t="s">
        <v>717</v>
      </c>
      <c r="J10" s="81" t="str">
        <f t="shared" si="1"/>
        <v>Réseau Fusion Liège_4</v>
      </c>
    </row>
    <row r="11" spans="2:10" ht="36">
      <c r="B11" s="73" t="str">
        <f t="shared" si="0"/>
        <v>Réseau Santé Namur_1</v>
      </c>
      <c r="C11" s="78" t="s">
        <v>5</v>
      </c>
      <c r="D11" s="73">
        <f>COUNTIF($C$3:C11,C11)</f>
        <v>1</v>
      </c>
      <c r="E11" s="45" t="s">
        <v>748</v>
      </c>
      <c r="F11" s="48" t="s">
        <v>718</v>
      </c>
      <c r="G11" s="51" t="s">
        <v>719</v>
      </c>
      <c r="H11" s="35" t="s">
        <v>720</v>
      </c>
      <c r="I11" s="44" t="s">
        <v>721</v>
      </c>
      <c r="J11" s="81" t="str">
        <f t="shared" si="1"/>
        <v>Réseau Santé Namur_1</v>
      </c>
    </row>
    <row r="12" spans="2:10" ht="26.4">
      <c r="B12" s="74" t="str">
        <f t="shared" si="0"/>
        <v>Réseau Santé Namur_2</v>
      </c>
      <c r="C12" s="79" t="s">
        <v>5</v>
      </c>
      <c r="D12" s="74">
        <f>COUNTIF($C$3:C12,C12)</f>
        <v>2</v>
      </c>
      <c r="E12" s="45" t="s">
        <v>747</v>
      </c>
      <c r="F12" s="48" t="s">
        <v>722</v>
      </c>
      <c r="G12" s="35" t="s">
        <v>723</v>
      </c>
      <c r="H12" s="35" t="s">
        <v>720</v>
      </c>
      <c r="I12" s="44" t="s">
        <v>721</v>
      </c>
      <c r="J12" s="81" t="str">
        <f t="shared" si="1"/>
        <v>Réseau Santé Namur_2</v>
      </c>
    </row>
    <row r="13" spans="2:10" ht="36">
      <c r="B13" s="73" t="str">
        <f t="shared" si="0"/>
        <v>Réseau Résme_1</v>
      </c>
      <c r="C13" s="78" t="s">
        <v>638</v>
      </c>
      <c r="D13" s="73">
        <f>COUNTIF($C$3:C13,C13)</f>
        <v>1</v>
      </c>
      <c r="E13" s="45" t="s">
        <v>748</v>
      </c>
      <c r="F13" s="48" t="s">
        <v>724</v>
      </c>
      <c r="G13" s="35" t="s">
        <v>725</v>
      </c>
      <c r="H13" s="35" t="s">
        <v>726</v>
      </c>
      <c r="I13" s="44" t="s">
        <v>727</v>
      </c>
      <c r="J13" s="81" t="str">
        <f t="shared" si="1"/>
        <v>Réseau Résme_1</v>
      </c>
    </row>
    <row r="14" spans="2:10" ht="24">
      <c r="B14" s="74" t="str">
        <f t="shared" si="0"/>
        <v>Réseau Résme_2</v>
      </c>
      <c r="C14" s="79" t="s">
        <v>638</v>
      </c>
      <c r="D14" s="74">
        <f>COUNTIF($C$3:C14,C14)</f>
        <v>2</v>
      </c>
      <c r="E14" s="45" t="s">
        <v>747</v>
      </c>
      <c r="F14" s="34" t="s">
        <v>728</v>
      </c>
      <c r="G14" s="35" t="s">
        <v>729</v>
      </c>
      <c r="H14" s="35" t="s">
        <v>730</v>
      </c>
      <c r="I14" s="44" t="s">
        <v>727</v>
      </c>
      <c r="J14" s="81" t="str">
        <f t="shared" si="1"/>
        <v>Réseau Résme_2</v>
      </c>
    </row>
    <row r="15" spans="2:10" ht="26.4">
      <c r="B15" s="73" t="str">
        <f t="shared" si="0"/>
        <v>Réseau partenaires 107_1</v>
      </c>
      <c r="C15" s="78" t="s">
        <v>626</v>
      </c>
      <c r="D15" s="73">
        <f>COUNTIF($C$3:C15,C15)</f>
        <v>1</v>
      </c>
      <c r="E15" s="45" t="s">
        <v>748</v>
      </c>
      <c r="F15" s="35" t="s">
        <v>731</v>
      </c>
      <c r="G15" s="52" t="s">
        <v>732</v>
      </c>
      <c r="H15" s="35" t="s">
        <v>733</v>
      </c>
      <c r="I15" s="44" t="s">
        <v>734</v>
      </c>
      <c r="J15" s="81" t="str">
        <f t="shared" si="1"/>
        <v>Réseau partenaires 107_1</v>
      </c>
    </row>
    <row r="16" spans="2:10" ht="26.4">
      <c r="B16" s="74" t="str">
        <f t="shared" si="0"/>
        <v>Réseau partenaires 107_2</v>
      </c>
      <c r="C16" s="79" t="s">
        <v>626</v>
      </c>
      <c r="D16" s="74">
        <f>COUNTIF($C$3:C16,C16)</f>
        <v>2</v>
      </c>
      <c r="E16" s="45" t="s">
        <v>748</v>
      </c>
      <c r="F16" s="35" t="s">
        <v>735</v>
      </c>
      <c r="G16" s="52" t="s">
        <v>736</v>
      </c>
      <c r="H16" s="35" t="s">
        <v>737</v>
      </c>
      <c r="I16" s="44" t="s">
        <v>738</v>
      </c>
      <c r="J16" s="81" t="str">
        <f t="shared" si="1"/>
        <v>Réseau partenaires 107_2</v>
      </c>
    </row>
    <row r="17" spans="2:10" ht="26.4">
      <c r="B17" s="73" t="str">
        <f t="shared" si="0"/>
        <v>Réseau partenaires 107_3</v>
      </c>
      <c r="C17" s="78" t="s">
        <v>626</v>
      </c>
      <c r="D17" s="73">
        <f>COUNTIF($C$3:C17,C17)</f>
        <v>3</v>
      </c>
      <c r="E17" s="45" t="s">
        <v>748</v>
      </c>
      <c r="F17" s="37" t="s">
        <v>739</v>
      </c>
      <c r="G17" s="52" t="s">
        <v>740</v>
      </c>
      <c r="H17" s="35" t="s">
        <v>741</v>
      </c>
      <c r="I17" s="44" t="s">
        <v>742</v>
      </c>
      <c r="J17" s="81" t="str">
        <f t="shared" si="1"/>
        <v>Réseau partenaires 107_3</v>
      </c>
    </row>
    <row r="18" spans="2:10" ht="26.4">
      <c r="B18" s="74" t="str">
        <f t="shared" si="0"/>
        <v>Réseau partenaires 107_4</v>
      </c>
      <c r="C18" s="79" t="s">
        <v>626</v>
      </c>
      <c r="D18" s="74">
        <f>COUNTIF($C$3:C18,C18)</f>
        <v>4</v>
      </c>
      <c r="E18" s="45" t="s">
        <v>747</v>
      </c>
      <c r="F18" s="35" t="s">
        <v>735</v>
      </c>
      <c r="G18" s="52" t="s">
        <v>736</v>
      </c>
      <c r="H18" s="35" t="s">
        <v>737</v>
      </c>
      <c r="I18" s="44" t="s">
        <v>738</v>
      </c>
      <c r="J18" s="81" t="str">
        <f t="shared" si="1"/>
        <v>Réseau partenaires 107_4</v>
      </c>
    </row>
    <row r="19" spans="2:10" ht="24" customHeight="1">
      <c r="B19" s="73" t="str">
        <f t="shared" si="0"/>
        <v>Réseau partenaires 107_5</v>
      </c>
      <c r="C19" s="78" t="s">
        <v>626</v>
      </c>
      <c r="D19" s="73">
        <f>COUNTIF($C$3:C19,C19)</f>
        <v>5</v>
      </c>
      <c r="E19" s="45" t="s">
        <v>747</v>
      </c>
      <c r="F19" s="35" t="s">
        <v>731</v>
      </c>
      <c r="G19" s="52" t="s">
        <v>732</v>
      </c>
      <c r="H19" s="35" t="s">
        <v>733</v>
      </c>
      <c r="I19" s="44" t="s">
        <v>734</v>
      </c>
      <c r="J19" s="81" t="str">
        <f t="shared" si="1"/>
        <v>Réseau partenaires 107_5</v>
      </c>
    </row>
    <row r="20" spans="2:10" ht="26.4">
      <c r="B20" s="74" t="str">
        <f t="shared" si="0"/>
        <v>Réseau partenaires 107_6</v>
      </c>
      <c r="C20" s="79" t="s">
        <v>626</v>
      </c>
      <c r="D20" s="74">
        <f>COUNTIF($C$3:C20,C20)</f>
        <v>6</v>
      </c>
      <c r="E20" s="45" t="s">
        <v>747</v>
      </c>
      <c r="F20" s="37" t="s">
        <v>739</v>
      </c>
      <c r="G20" s="52" t="s">
        <v>740</v>
      </c>
      <c r="H20" s="35" t="s">
        <v>741</v>
      </c>
      <c r="I20" s="44" t="s">
        <v>742</v>
      </c>
      <c r="J20" s="81" t="str">
        <f t="shared" si="1"/>
        <v>Réseau partenaires 107_6</v>
      </c>
    </row>
    <row r="21" spans="2:10" ht="45.6">
      <c r="B21" s="73" t="str">
        <f t="shared" si="0"/>
        <v>Réseau Mosaïque_1</v>
      </c>
      <c r="C21" s="78" t="s">
        <v>627</v>
      </c>
      <c r="D21" s="73">
        <f>COUNTIF($C$3:C21,C21)</f>
        <v>1</v>
      </c>
      <c r="E21" s="45" t="s">
        <v>748</v>
      </c>
      <c r="F21" s="53" t="s">
        <v>751</v>
      </c>
      <c r="G21" s="42" t="s">
        <v>752</v>
      </c>
      <c r="H21" s="54"/>
      <c r="I21" s="44" t="s">
        <v>753</v>
      </c>
      <c r="J21" s="81" t="str">
        <f t="shared" si="1"/>
        <v>Réseau Mosaïque_1</v>
      </c>
    </row>
    <row r="22" spans="2:10" ht="36">
      <c r="B22" s="74" t="str">
        <f t="shared" si="0"/>
        <v>Réseau Mosaïque_2</v>
      </c>
      <c r="C22" s="79" t="s">
        <v>627</v>
      </c>
      <c r="D22" s="74">
        <f>COUNTIF($C$3:C22,C22)</f>
        <v>2</v>
      </c>
      <c r="E22" s="45" t="s">
        <v>748</v>
      </c>
      <c r="F22" s="40" t="s">
        <v>754</v>
      </c>
      <c r="G22" s="41" t="s">
        <v>758</v>
      </c>
      <c r="H22" s="43" t="s">
        <v>756</v>
      </c>
      <c r="I22" s="44" t="s">
        <v>759</v>
      </c>
      <c r="J22" s="81" t="str">
        <f t="shared" si="1"/>
        <v>Réseau Mosaïque_2</v>
      </c>
    </row>
    <row r="23" spans="2:10" ht="26.4">
      <c r="B23" s="73" t="str">
        <f t="shared" si="0"/>
        <v>Réseau Mosaïque_3</v>
      </c>
      <c r="C23" s="78" t="s">
        <v>627</v>
      </c>
      <c r="D23" s="73">
        <f>COUNTIF($C$3:C23,C23)</f>
        <v>3</v>
      </c>
      <c r="E23" s="45" t="s">
        <v>747</v>
      </c>
      <c r="F23" s="40" t="s">
        <v>754</v>
      </c>
      <c r="G23" s="55" t="s">
        <v>755</v>
      </c>
      <c r="H23" s="43" t="s">
        <v>756</v>
      </c>
      <c r="I23" s="44" t="s">
        <v>757</v>
      </c>
      <c r="J23" s="81" t="str">
        <f t="shared" si="1"/>
        <v>Réseau Mosaïque_3</v>
      </c>
    </row>
    <row r="24" spans="2:10" ht="26.4">
      <c r="B24" s="74" t="str">
        <f t="shared" si="0"/>
        <v>Réseau Mosaïque_4</v>
      </c>
      <c r="C24" s="79" t="s">
        <v>627</v>
      </c>
      <c r="D24" s="75">
        <f>COUNTIF($C$3:C89,C24)</f>
        <v>4</v>
      </c>
      <c r="E24" s="45" t="s">
        <v>747</v>
      </c>
      <c r="F24" s="56" t="s">
        <v>743</v>
      </c>
      <c r="G24" s="37" t="s">
        <v>744</v>
      </c>
      <c r="H24" s="35" t="s">
        <v>745</v>
      </c>
      <c r="I24" s="44" t="s">
        <v>746</v>
      </c>
      <c r="J24" s="81" t="str">
        <f t="shared" si="1"/>
        <v>Réseau Mosaïque_4</v>
      </c>
    </row>
    <row r="25" spans="2:10" ht="26.4">
      <c r="B25" s="73" t="str">
        <f t="shared" si="0"/>
        <v>Netwerk Kwadraat_1</v>
      </c>
      <c r="C25" s="78" t="s">
        <v>630</v>
      </c>
      <c r="D25" s="73">
        <f>COUNTIF($C$3:C25,C25)</f>
        <v>1</v>
      </c>
      <c r="E25" s="45" t="s">
        <v>748</v>
      </c>
      <c r="F25" s="62" t="s">
        <v>763</v>
      </c>
      <c r="G25" s="63" t="s">
        <v>764</v>
      </c>
      <c r="H25" s="40" t="s">
        <v>765</v>
      </c>
      <c r="I25" s="44" t="s">
        <v>768</v>
      </c>
      <c r="J25" s="81" t="str">
        <f t="shared" si="1"/>
        <v>Netwerk Kwadraat_1</v>
      </c>
    </row>
    <row r="26" spans="2:10" ht="26.4">
      <c r="B26" s="74" t="str">
        <f t="shared" si="0"/>
        <v>Netwerk Kwadraat_2</v>
      </c>
      <c r="C26" s="79" t="s">
        <v>630</v>
      </c>
      <c r="D26" s="75">
        <f>COUNTIF($C$3:C89,C26)</f>
        <v>2</v>
      </c>
      <c r="E26" s="45" t="s">
        <v>747</v>
      </c>
      <c r="F26" s="62" t="s">
        <v>766</v>
      </c>
      <c r="G26" s="63" t="s">
        <v>767</v>
      </c>
      <c r="H26" s="40" t="s">
        <v>765</v>
      </c>
      <c r="I26" s="44" t="s">
        <v>769</v>
      </c>
      <c r="J26" s="81" t="str">
        <f t="shared" si="1"/>
        <v>Netwerk Kwadraat_2</v>
      </c>
    </row>
    <row r="27" spans="2:10" ht="26.4">
      <c r="B27" s="73" t="str">
        <f t="shared" si="0"/>
        <v>Netwerk NOWE_1</v>
      </c>
      <c r="C27" s="78" t="s">
        <v>629</v>
      </c>
      <c r="D27" s="73">
        <f>COUNTIF($C$3:C27,C27)</f>
        <v>1</v>
      </c>
      <c r="E27" s="45" t="s">
        <v>748</v>
      </c>
      <c r="F27" s="62" t="s">
        <v>770</v>
      </c>
      <c r="G27" s="64" t="s">
        <v>771</v>
      </c>
      <c r="H27" s="64" t="s">
        <v>772</v>
      </c>
      <c r="I27" s="44" t="s">
        <v>783</v>
      </c>
      <c r="J27" s="81" t="str">
        <f t="shared" si="1"/>
        <v>Netwerk NOWE_1</v>
      </c>
    </row>
    <row r="28" spans="2:10" ht="26.4">
      <c r="B28" s="74" t="str">
        <f t="shared" si="0"/>
        <v>Netwerk NOWE_2</v>
      </c>
      <c r="C28" s="79" t="s">
        <v>629</v>
      </c>
      <c r="D28" s="74">
        <f>COUNTIF($C$3:C28,C28)</f>
        <v>2</v>
      </c>
      <c r="E28" s="45" t="s">
        <v>748</v>
      </c>
      <c r="F28" s="62" t="s">
        <v>773</v>
      </c>
      <c r="G28" s="63" t="s">
        <v>774</v>
      </c>
      <c r="H28" s="63" t="s">
        <v>775</v>
      </c>
      <c r="I28" s="44" t="s">
        <v>784</v>
      </c>
      <c r="J28" s="81" t="str">
        <f t="shared" si="1"/>
        <v>Netwerk NOWE_2</v>
      </c>
    </row>
    <row r="29" spans="2:10" ht="24">
      <c r="B29" s="73" t="str">
        <f t="shared" si="0"/>
        <v>Netwerk NOWE_3</v>
      </c>
      <c r="C29" s="78" t="s">
        <v>629</v>
      </c>
      <c r="D29" s="73">
        <f>COUNTIF($C$3:C29,C29)</f>
        <v>3</v>
      </c>
      <c r="E29" s="45" t="s">
        <v>747</v>
      </c>
      <c r="F29" s="62" t="s">
        <v>776</v>
      </c>
      <c r="G29" s="65" t="s">
        <v>777</v>
      </c>
      <c r="H29" s="63" t="s">
        <v>778</v>
      </c>
      <c r="I29" s="44" t="s">
        <v>785</v>
      </c>
      <c r="J29" s="81" t="str">
        <f t="shared" si="1"/>
        <v>Netwerk NOWE_3</v>
      </c>
    </row>
    <row r="30" spans="2:10" ht="26.4">
      <c r="B30" s="74" t="str">
        <f t="shared" si="0"/>
        <v>Netwerk NOWE_4</v>
      </c>
      <c r="C30" s="79" t="s">
        <v>629</v>
      </c>
      <c r="D30" s="74">
        <f>COUNTIF($C$3:C30,C30)</f>
        <v>4</v>
      </c>
      <c r="E30" s="45" t="s">
        <v>747</v>
      </c>
      <c r="F30" s="62" t="s">
        <v>779</v>
      </c>
      <c r="G30" s="65" t="s">
        <v>777</v>
      </c>
      <c r="H30" s="63" t="s">
        <v>780</v>
      </c>
      <c r="I30" s="44" t="s">
        <v>786</v>
      </c>
      <c r="J30" s="81" t="str">
        <f t="shared" si="1"/>
        <v>Netwerk NOWE_4</v>
      </c>
    </row>
    <row r="31" spans="2:10" ht="26.4">
      <c r="B31" s="73" t="str">
        <f t="shared" si="0"/>
        <v>Netwerk NOWE_5</v>
      </c>
      <c r="C31" s="78" t="s">
        <v>629</v>
      </c>
      <c r="D31" s="76">
        <f>COUNTIF($C$3:C80,C31)</f>
        <v>5</v>
      </c>
      <c r="E31" s="45" t="s">
        <v>747</v>
      </c>
      <c r="F31" s="62" t="s">
        <v>781</v>
      </c>
      <c r="G31" s="40" t="s">
        <v>777</v>
      </c>
      <c r="H31" s="64" t="s">
        <v>782</v>
      </c>
      <c r="I31" s="44" t="s">
        <v>787</v>
      </c>
      <c r="J31" s="81" t="str">
        <f t="shared" si="1"/>
        <v>Netwerk NOWE_5</v>
      </c>
    </row>
    <row r="32" spans="2:10" ht="39.6">
      <c r="B32" s="74" t="str">
        <f t="shared" si="0"/>
        <v>Netwerk GGZ  Zuid West Vlaanderen_1</v>
      </c>
      <c r="C32" s="79" t="s">
        <v>0</v>
      </c>
      <c r="D32" s="74">
        <f>COUNTIF($C$3:C32,C32)</f>
        <v>1</v>
      </c>
      <c r="E32" s="45" t="s">
        <v>748</v>
      </c>
      <c r="F32" s="66" t="s">
        <v>788</v>
      </c>
      <c r="G32" s="65" t="s">
        <v>789</v>
      </c>
      <c r="H32" s="40" t="s">
        <v>790</v>
      </c>
      <c r="I32" s="44" t="s">
        <v>793</v>
      </c>
      <c r="J32" s="81" t="str">
        <f t="shared" si="1"/>
        <v>Netwerk GGZ  Zuid West Vlaanderen_1</v>
      </c>
    </row>
    <row r="33" spans="2:10" ht="39.6">
      <c r="B33" s="73" t="str">
        <f t="shared" si="0"/>
        <v>Netwerk GGZ  Zuid West Vlaanderen_2</v>
      </c>
      <c r="C33" s="78" t="s">
        <v>0</v>
      </c>
      <c r="D33" s="73">
        <f>COUNTIF($C$3:C33,C33)</f>
        <v>2</v>
      </c>
      <c r="E33" s="45" t="s">
        <v>747</v>
      </c>
      <c r="F33" s="66" t="s">
        <v>791</v>
      </c>
      <c r="G33" s="64" t="s">
        <v>792</v>
      </c>
      <c r="H33" s="40" t="s">
        <v>790</v>
      </c>
      <c r="I33" s="44" t="s">
        <v>794</v>
      </c>
      <c r="J33" s="81" t="str">
        <f t="shared" si="1"/>
        <v>Netwerk GGZ  Zuid West Vlaanderen_2</v>
      </c>
    </row>
    <row r="34" spans="2:10" ht="26.4">
      <c r="B34" s="74" t="str">
        <f t="shared" si="0"/>
        <v>Netwerk Emergo_1</v>
      </c>
      <c r="C34" s="79" t="s">
        <v>2</v>
      </c>
      <c r="D34" s="74">
        <f>COUNTIF($C$3:C34,C34)</f>
        <v>1</v>
      </c>
      <c r="E34" s="45" t="s">
        <v>748</v>
      </c>
      <c r="F34" s="67" t="s">
        <v>795</v>
      </c>
      <c r="G34" s="63" t="s">
        <v>796</v>
      </c>
      <c r="H34" s="65" t="s">
        <v>797</v>
      </c>
      <c r="I34" s="44" t="s">
        <v>801</v>
      </c>
      <c r="J34" s="81" t="str">
        <f t="shared" si="1"/>
        <v>Netwerk Emergo_1</v>
      </c>
    </row>
    <row r="35" spans="2:10" ht="26.4">
      <c r="B35" s="73" t="str">
        <f t="shared" si="0"/>
        <v>Netwerk Emergo_2</v>
      </c>
      <c r="C35" s="78" t="s">
        <v>2</v>
      </c>
      <c r="D35" s="76">
        <f>COUNTIF($C$3:C80,C35)</f>
        <v>2</v>
      </c>
      <c r="E35" s="45" t="s">
        <v>747</v>
      </c>
      <c r="F35" s="66" t="s">
        <v>798</v>
      </c>
      <c r="G35" s="64" t="s">
        <v>799</v>
      </c>
      <c r="H35" s="64" t="s">
        <v>800</v>
      </c>
      <c r="I35" s="44" t="s">
        <v>802</v>
      </c>
      <c r="J35" s="81" t="str">
        <f t="shared" si="1"/>
        <v>Netwerk Emergo_2</v>
      </c>
    </row>
    <row r="36" spans="2:10" ht="52.8">
      <c r="B36" s="74" t="str">
        <f t="shared" ref="B36:B67" si="2">C36&amp;"_"&amp;D36</f>
        <v>Netwerk SaRA_1</v>
      </c>
      <c r="C36" s="79" t="s">
        <v>633</v>
      </c>
      <c r="D36" s="74">
        <f>COUNTIF($C$3:C36,C36)</f>
        <v>1</v>
      </c>
      <c r="E36" s="45" t="s">
        <v>748</v>
      </c>
      <c r="F36" s="64" t="s">
        <v>803</v>
      </c>
      <c r="G36" s="63" t="s">
        <v>804</v>
      </c>
      <c r="H36" s="65" t="s">
        <v>805</v>
      </c>
      <c r="I36" s="44" t="s">
        <v>817</v>
      </c>
      <c r="J36" s="81" t="str">
        <f t="shared" si="1"/>
        <v>Netwerk SaRA_1</v>
      </c>
    </row>
    <row r="37" spans="2:10" ht="50.4">
      <c r="B37" s="73" t="str">
        <f t="shared" si="2"/>
        <v>Netwerk SaRA_2</v>
      </c>
      <c r="C37" s="78" t="s">
        <v>633</v>
      </c>
      <c r="D37" s="73">
        <f>COUNTIF($C$3:C37,C37)</f>
        <v>2</v>
      </c>
      <c r="E37" s="45" t="s">
        <v>748</v>
      </c>
      <c r="F37" s="64" t="s">
        <v>806</v>
      </c>
      <c r="G37" s="65" t="s">
        <v>807</v>
      </c>
      <c r="H37" s="65" t="s">
        <v>808</v>
      </c>
      <c r="I37" s="44" t="s">
        <v>818</v>
      </c>
      <c r="J37" s="81" t="str">
        <f t="shared" si="1"/>
        <v>Netwerk SaRA_2</v>
      </c>
    </row>
    <row r="38" spans="2:10" ht="26.4">
      <c r="B38" s="74" t="str">
        <f t="shared" si="2"/>
        <v>Netwerk SaRA_3</v>
      </c>
      <c r="C38" s="79" t="s">
        <v>633</v>
      </c>
      <c r="D38" s="74">
        <f>COUNTIF($C$3:C38,C38)</f>
        <v>3</v>
      </c>
      <c r="E38" s="45" t="s">
        <v>747</v>
      </c>
      <c r="F38" s="65" t="s">
        <v>809</v>
      </c>
      <c r="G38" s="65" t="s">
        <v>810</v>
      </c>
      <c r="H38" s="65" t="s">
        <v>811</v>
      </c>
      <c r="I38" s="44" t="s">
        <v>819</v>
      </c>
      <c r="J38" s="81" t="str">
        <f t="shared" si="1"/>
        <v>Netwerk SaRA_3</v>
      </c>
    </row>
    <row r="39" spans="2:10" ht="25.2">
      <c r="B39" s="73" t="str">
        <f t="shared" si="2"/>
        <v>Netwerk SaRA_4</v>
      </c>
      <c r="C39" s="78" t="s">
        <v>633</v>
      </c>
      <c r="D39" s="73">
        <f>COUNTIF($C$3:C39,C39)</f>
        <v>4</v>
      </c>
      <c r="E39" s="45" t="s">
        <v>747</v>
      </c>
      <c r="F39" s="64" t="s">
        <v>812</v>
      </c>
      <c r="G39" s="64" t="s">
        <v>813</v>
      </c>
      <c r="H39" s="65" t="s">
        <v>814</v>
      </c>
      <c r="I39" s="44" t="s">
        <v>820</v>
      </c>
      <c r="J39" s="81" t="str">
        <f t="shared" si="1"/>
        <v>Netwerk SaRA_4</v>
      </c>
    </row>
    <row r="40" spans="2:10" ht="33.6">
      <c r="B40" s="74" t="str">
        <f t="shared" si="2"/>
        <v>Netwerk SaRA_5</v>
      </c>
      <c r="C40" s="79" t="s">
        <v>633</v>
      </c>
      <c r="D40" s="74">
        <f>COUNTIF($C$3:C40,C40)</f>
        <v>5</v>
      </c>
      <c r="E40" s="45" t="s">
        <v>747</v>
      </c>
      <c r="F40" s="64" t="s">
        <v>815</v>
      </c>
      <c r="G40" s="64" t="s">
        <v>816</v>
      </c>
      <c r="H40" s="65" t="s">
        <v>805</v>
      </c>
      <c r="I40" s="44" t="s">
        <v>821</v>
      </c>
      <c r="J40" s="81" t="str">
        <f t="shared" si="1"/>
        <v>Netwerk SaRA_5</v>
      </c>
    </row>
    <row r="41" spans="2:10" ht="33.6">
      <c r="B41" s="73" t="str">
        <f t="shared" si="2"/>
        <v>Netwerk SaRA_6</v>
      </c>
      <c r="C41" s="78" t="s">
        <v>633</v>
      </c>
      <c r="D41" s="73">
        <f>COUNTIF($C$3:C41,C41)</f>
        <v>6</v>
      </c>
      <c r="E41" s="45" t="s">
        <v>747</v>
      </c>
      <c r="F41" s="64" t="s">
        <v>815</v>
      </c>
      <c r="G41" s="64" t="s">
        <v>816</v>
      </c>
      <c r="H41" s="65" t="s">
        <v>805</v>
      </c>
      <c r="I41" s="44" t="s">
        <v>822</v>
      </c>
      <c r="J41" s="81" t="str">
        <f t="shared" si="1"/>
        <v>Netwerk SaRA_6</v>
      </c>
    </row>
    <row r="42" spans="2:10" ht="58.8">
      <c r="B42" s="74" t="str">
        <f t="shared" si="2"/>
        <v>Netwerk GGZ Kempen _1</v>
      </c>
      <c r="C42" s="79" t="s">
        <v>1</v>
      </c>
      <c r="D42" s="74">
        <f>COUNTIF($C$3:C42,C42)</f>
        <v>1</v>
      </c>
      <c r="E42" s="45" t="s">
        <v>748</v>
      </c>
      <c r="F42" s="68" t="s">
        <v>823</v>
      </c>
      <c r="G42" s="65" t="s">
        <v>824</v>
      </c>
      <c r="H42" s="64" t="s">
        <v>825</v>
      </c>
      <c r="I42" s="44" t="s">
        <v>826</v>
      </c>
      <c r="J42" s="81" t="str">
        <f t="shared" si="1"/>
        <v>Netwerk GGZ Kempen _1</v>
      </c>
    </row>
    <row r="43" spans="2:10" ht="58.8">
      <c r="B43" s="73" t="str">
        <f t="shared" si="2"/>
        <v>Netwerk GGZ Kempen _2</v>
      </c>
      <c r="C43" s="78" t="s">
        <v>1</v>
      </c>
      <c r="D43" s="73">
        <f>COUNTIF($C$3:C43,C43)</f>
        <v>2</v>
      </c>
      <c r="E43" s="45" t="s">
        <v>748</v>
      </c>
      <c r="F43" s="68" t="s">
        <v>823</v>
      </c>
      <c r="G43" s="65" t="s">
        <v>824</v>
      </c>
      <c r="H43" s="64" t="s">
        <v>825</v>
      </c>
      <c r="I43" s="44" t="s">
        <v>826</v>
      </c>
      <c r="J43" s="81" t="str">
        <f t="shared" si="1"/>
        <v>Netwerk GGZ Kempen _2</v>
      </c>
    </row>
    <row r="44" spans="2:10" ht="58.8">
      <c r="B44" s="74" t="str">
        <f t="shared" si="2"/>
        <v>Netwerk GGZ Kempen _3</v>
      </c>
      <c r="C44" s="79" t="s">
        <v>1</v>
      </c>
      <c r="D44" s="74">
        <f>COUNTIF($C$3:C44,C44)</f>
        <v>3</v>
      </c>
      <c r="E44" s="45" t="s">
        <v>747</v>
      </c>
      <c r="F44" s="68" t="s">
        <v>823</v>
      </c>
      <c r="G44" s="65" t="s">
        <v>824</v>
      </c>
      <c r="H44" s="64" t="s">
        <v>825</v>
      </c>
      <c r="I44" s="44" t="s">
        <v>827</v>
      </c>
      <c r="J44" s="81" t="str">
        <f t="shared" si="1"/>
        <v>Netwerk GGZ Kempen _3</v>
      </c>
    </row>
    <row r="45" spans="2:10" ht="58.8">
      <c r="B45" s="73" t="str">
        <f t="shared" si="2"/>
        <v>Netwerk GGZ Kempen _4</v>
      </c>
      <c r="C45" s="78" t="s">
        <v>1</v>
      </c>
      <c r="D45" s="73">
        <f>COUNTIF($C$3:C45,C45)</f>
        <v>4</v>
      </c>
      <c r="E45" s="45" t="s">
        <v>747</v>
      </c>
      <c r="F45" s="68" t="s">
        <v>823</v>
      </c>
      <c r="G45" s="65" t="s">
        <v>824</v>
      </c>
      <c r="H45" s="64" t="s">
        <v>825</v>
      </c>
      <c r="I45" s="44" t="s">
        <v>827</v>
      </c>
      <c r="J45" s="81" t="str">
        <f t="shared" si="1"/>
        <v>Netwerk GGZ Kempen _4</v>
      </c>
    </row>
    <row r="46" spans="2:10" ht="26.4">
      <c r="B46" s="74" t="str">
        <f t="shared" si="2"/>
        <v>Netwerk Diletti_1</v>
      </c>
      <c r="C46" s="79" t="s">
        <v>634</v>
      </c>
      <c r="D46" s="74">
        <f>COUNTIF($C$3:C46,C46)</f>
        <v>1</v>
      </c>
      <c r="E46" s="45" t="s">
        <v>747</v>
      </c>
      <c r="F46" s="66" t="s">
        <v>828</v>
      </c>
      <c r="G46" s="64" t="s">
        <v>829</v>
      </c>
      <c r="H46" s="65" t="s">
        <v>830</v>
      </c>
      <c r="I46" s="44" t="s">
        <v>842</v>
      </c>
      <c r="J46" s="81" t="str">
        <f t="shared" si="1"/>
        <v>Netwerk Diletti_1</v>
      </c>
    </row>
    <row r="47" spans="2:10" ht="52.8">
      <c r="B47" s="73" t="str">
        <f t="shared" si="2"/>
        <v>Netwerk Diletti_2</v>
      </c>
      <c r="C47" s="78" t="s">
        <v>634</v>
      </c>
      <c r="D47" s="73">
        <f>COUNTIF($C$3:C47,C47)</f>
        <v>2</v>
      </c>
      <c r="E47" s="45" t="s">
        <v>747</v>
      </c>
      <c r="F47" s="66" t="s">
        <v>831</v>
      </c>
      <c r="G47" s="64" t="s">
        <v>829</v>
      </c>
      <c r="H47" s="65" t="s">
        <v>832</v>
      </c>
      <c r="I47" s="44" t="s">
        <v>843</v>
      </c>
      <c r="J47" s="81" t="str">
        <f t="shared" si="1"/>
        <v>Netwerk Diletti_2</v>
      </c>
    </row>
    <row r="48" spans="2:10" ht="26.4">
      <c r="B48" s="74" t="str">
        <f t="shared" si="2"/>
        <v>Netwerk Diletti_3</v>
      </c>
      <c r="C48" s="79" t="s">
        <v>634</v>
      </c>
      <c r="D48" s="74">
        <f>COUNTIF($C$3:C48,C48)</f>
        <v>3</v>
      </c>
      <c r="E48" s="45" t="s">
        <v>747</v>
      </c>
      <c r="F48" s="66" t="s">
        <v>833</v>
      </c>
      <c r="G48" s="64" t="s">
        <v>829</v>
      </c>
      <c r="H48" s="65" t="s">
        <v>834</v>
      </c>
      <c r="I48" s="44" t="s">
        <v>844</v>
      </c>
      <c r="J48" s="81" t="str">
        <f t="shared" si="1"/>
        <v>Netwerk Diletti_3</v>
      </c>
    </row>
    <row r="49" spans="2:10" ht="52.8">
      <c r="B49" s="73" t="str">
        <f t="shared" si="2"/>
        <v>Netwerk Diletti_4</v>
      </c>
      <c r="C49" s="78" t="s">
        <v>634</v>
      </c>
      <c r="D49" s="73">
        <f>COUNTIF($C$3:C49,C49)</f>
        <v>4</v>
      </c>
      <c r="E49" s="45" t="s">
        <v>747</v>
      </c>
      <c r="F49" s="66" t="s">
        <v>835</v>
      </c>
      <c r="G49" s="64" t="s">
        <v>829</v>
      </c>
      <c r="H49" s="65" t="s">
        <v>836</v>
      </c>
      <c r="I49" s="44" t="s">
        <v>845</v>
      </c>
      <c r="J49" s="81" t="str">
        <f t="shared" si="1"/>
        <v>Netwerk Diletti_4</v>
      </c>
    </row>
    <row r="50" spans="2:10" ht="39.6">
      <c r="B50" s="74" t="str">
        <f t="shared" si="2"/>
        <v>Netwerk Diletti_5</v>
      </c>
      <c r="C50" s="79" t="s">
        <v>634</v>
      </c>
      <c r="D50" s="74">
        <f>COUNTIF($C$3:C50,C50)</f>
        <v>5</v>
      </c>
      <c r="E50" s="45" t="s">
        <v>747</v>
      </c>
      <c r="F50" s="66" t="s">
        <v>837</v>
      </c>
      <c r="G50" s="64" t="s">
        <v>829</v>
      </c>
      <c r="H50" s="65" t="s">
        <v>838</v>
      </c>
      <c r="I50" s="44" t="s">
        <v>846</v>
      </c>
      <c r="J50" s="81" t="str">
        <f t="shared" si="1"/>
        <v>Netwerk Diletti_5</v>
      </c>
    </row>
    <row r="51" spans="2:10" ht="39.6">
      <c r="B51" s="73" t="str">
        <f t="shared" si="2"/>
        <v>Netwerk Diletti_6</v>
      </c>
      <c r="C51" s="78" t="s">
        <v>634</v>
      </c>
      <c r="D51" s="73">
        <f>COUNTIF($C$3:C51,C51)</f>
        <v>6</v>
      </c>
      <c r="E51" s="45" t="s">
        <v>748</v>
      </c>
      <c r="F51" s="69" t="s">
        <v>839</v>
      </c>
      <c r="G51" s="63" t="s">
        <v>840</v>
      </c>
      <c r="H51" s="65" t="s">
        <v>841</v>
      </c>
      <c r="I51" s="44" t="s">
        <v>847</v>
      </c>
      <c r="J51" s="81" t="str">
        <f t="shared" si="1"/>
        <v>Netwerk Diletti_6</v>
      </c>
    </row>
    <row r="52" spans="2:10" ht="39.6">
      <c r="B52" s="74" t="str">
        <f t="shared" si="2"/>
        <v>Netwerk Diletti_7</v>
      </c>
      <c r="C52" s="79" t="s">
        <v>634</v>
      </c>
      <c r="D52" s="75">
        <f>COUNTIF($C$3:C59,C52)</f>
        <v>7</v>
      </c>
      <c r="E52" s="45" t="s">
        <v>748</v>
      </c>
      <c r="F52" s="69" t="s">
        <v>839</v>
      </c>
      <c r="G52" s="63" t="s">
        <v>840</v>
      </c>
      <c r="H52" s="65" t="s">
        <v>838</v>
      </c>
      <c r="I52" s="44" t="s">
        <v>847</v>
      </c>
      <c r="J52" s="81" t="str">
        <f t="shared" si="1"/>
        <v>Netwerk Diletti_7</v>
      </c>
    </row>
    <row r="53" spans="2:10" ht="84">
      <c r="B53" s="73" t="str">
        <f t="shared" si="2"/>
        <v>netwerk Pakt_1</v>
      </c>
      <c r="C53" s="78" t="s">
        <v>631</v>
      </c>
      <c r="D53" s="73">
        <f>COUNTIF($C$3:C53,C53)</f>
        <v>1</v>
      </c>
      <c r="E53" s="45" t="s">
        <v>748</v>
      </c>
      <c r="F53" s="62" t="s">
        <v>848</v>
      </c>
      <c r="G53" s="65" t="s">
        <v>849</v>
      </c>
      <c r="H53" s="40" t="s">
        <v>850</v>
      </c>
      <c r="I53" s="44" t="s">
        <v>859</v>
      </c>
      <c r="J53" s="81" t="str">
        <f t="shared" si="1"/>
        <v>netwerk Pakt_1</v>
      </c>
    </row>
    <row r="54" spans="2:10" ht="84">
      <c r="B54" s="74" t="str">
        <f t="shared" si="2"/>
        <v>netwerk Pakt_2</v>
      </c>
      <c r="C54" s="79" t="s">
        <v>631</v>
      </c>
      <c r="D54" s="74">
        <f>COUNTIF($C$3:C54,C54)</f>
        <v>2</v>
      </c>
      <c r="E54" s="45" t="s">
        <v>748</v>
      </c>
      <c r="F54" s="62" t="s">
        <v>848</v>
      </c>
      <c r="G54" s="65" t="s">
        <v>849</v>
      </c>
      <c r="H54" s="40" t="s">
        <v>851</v>
      </c>
      <c r="I54" s="44" t="s">
        <v>860</v>
      </c>
      <c r="J54" s="81" t="str">
        <f t="shared" si="1"/>
        <v>netwerk Pakt_2</v>
      </c>
    </row>
    <row r="55" spans="2:10" ht="16.8">
      <c r="B55" s="73" t="str">
        <f t="shared" si="2"/>
        <v>netwerk Pakt_3</v>
      </c>
      <c r="C55" s="78" t="s">
        <v>631</v>
      </c>
      <c r="D55" s="73">
        <f>COUNTIF($C$3:C55,C55)</f>
        <v>3</v>
      </c>
      <c r="E55" s="45" t="s">
        <v>747</v>
      </c>
      <c r="F55" s="62" t="s">
        <v>852</v>
      </c>
      <c r="G55" s="40" t="s">
        <v>853</v>
      </c>
      <c r="H55" s="64" t="s">
        <v>854</v>
      </c>
      <c r="I55" s="44" t="s">
        <v>861</v>
      </c>
      <c r="J55" s="81" t="str">
        <f t="shared" si="1"/>
        <v>netwerk Pakt_3</v>
      </c>
    </row>
    <row r="56" spans="2:10" ht="16.8">
      <c r="B56" s="74" t="str">
        <f t="shared" si="2"/>
        <v>netwerk Pakt_4</v>
      </c>
      <c r="C56" s="79" t="s">
        <v>631</v>
      </c>
      <c r="D56" s="74">
        <f>COUNTIF($C$3:C56,C56)</f>
        <v>4</v>
      </c>
      <c r="E56" s="45" t="s">
        <v>747</v>
      </c>
      <c r="F56" s="62" t="s">
        <v>852</v>
      </c>
      <c r="G56" s="40" t="s">
        <v>853</v>
      </c>
      <c r="H56" s="40" t="s">
        <v>855</v>
      </c>
      <c r="I56" s="44" t="s">
        <v>862</v>
      </c>
      <c r="J56" s="81" t="str">
        <f t="shared" si="1"/>
        <v>netwerk Pakt_4</v>
      </c>
    </row>
    <row r="57" spans="2:10" ht="16.8">
      <c r="B57" s="73" t="str">
        <f t="shared" si="2"/>
        <v>netwerk Pakt_5</v>
      </c>
      <c r="C57" s="78" t="s">
        <v>631</v>
      </c>
      <c r="D57" s="73">
        <f>COUNTIF($C$3:C57,C57)</f>
        <v>5</v>
      </c>
      <c r="E57" s="45" t="s">
        <v>747</v>
      </c>
      <c r="F57" s="62" t="s">
        <v>852</v>
      </c>
      <c r="G57" s="65" t="s">
        <v>853</v>
      </c>
      <c r="H57" s="65" t="s">
        <v>856</v>
      </c>
      <c r="I57" s="44" t="s">
        <v>863</v>
      </c>
      <c r="J57" s="81" t="str">
        <f t="shared" si="1"/>
        <v>netwerk Pakt_5</v>
      </c>
    </row>
    <row r="58" spans="2:10" ht="16.8">
      <c r="B58" s="74" t="str">
        <f t="shared" si="2"/>
        <v>netwerk Pakt_6</v>
      </c>
      <c r="C58" s="79" t="s">
        <v>631</v>
      </c>
      <c r="D58" s="74">
        <f>COUNTIF($C$3:C58,C58)</f>
        <v>6</v>
      </c>
      <c r="E58" s="45" t="s">
        <v>747</v>
      </c>
      <c r="F58" s="62" t="s">
        <v>852</v>
      </c>
      <c r="G58" s="40" t="s">
        <v>853</v>
      </c>
      <c r="H58" s="64" t="s">
        <v>857</v>
      </c>
      <c r="I58" s="44" t="s">
        <v>864</v>
      </c>
      <c r="J58" s="81" t="str">
        <f t="shared" si="1"/>
        <v>netwerk Pakt_6</v>
      </c>
    </row>
    <row r="59" spans="2:10" ht="16.8">
      <c r="B59" s="73" t="str">
        <f t="shared" si="2"/>
        <v>netwerk Pakt_7</v>
      </c>
      <c r="C59" s="78" t="s">
        <v>631</v>
      </c>
      <c r="D59" s="73">
        <f>COUNTIF($C$3:C59,C59)</f>
        <v>7</v>
      </c>
      <c r="E59" s="45" t="s">
        <v>747</v>
      </c>
      <c r="F59" s="62" t="s">
        <v>852</v>
      </c>
      <c r="G59" s="40" t="s">
        <v>853</v>
      </c>
      <c r="H59" s="40" t="s">
        <v>858</v>
      </c>
      <c r="I59" s="44" t="s">
        <v>865</v>
      </c>
      <c r="J59" s="81" t="str">
        <f t="shared" si="1"/>
        <v>netwerk Pakt_7</v>
      </c>
    </row>
    <row r="60" spans="2:10" ht="26.4">
      <c r="B60" s="74" t="str">
        <f t="shared" si="2"/>
        <v>GGZ Netwerk RELING_1</v>
      </c>
      <c r="C60" s="79" t="s">
        <v>3</v>
      </c>
      <c r="D60" s="74">
        <f>COUNTIF($C$3:C60,C60)</f>
        <v>1</v>
      </c>
      <c r="E60" s="45" t="s">
        <v>748</v>
      </c>
      <c r="F60" s="62" t="s">
        <v>866</v>
      </c>
      <c r="G60" s="65" t="s">
        <v>867</v>
      </c>
      <c r="H60" s="65" t="s">
        <v>868</v>
      </c>
      <c r="I60" s="44" t="s">
        <v>879</v>
      </c>
      <c r="J60" s="81" t="str">
        <f t="shared" si="1"/>
        <v>GGZ Netwerk RELING_1</v>
      </c>
    </row>
    <row r="61" spans="2:10" ht="26.4">
      <c r="B61" s="73" t="str">
        <f t="shared" si="2"/>
        <v>GGZ Netwerk RELING_2</v>
      </c>
      <c r="C61" s="78" t="s">
        <v>3</v>
      </c>
      <c r="D61" s="73">
        <f>COUNTIF($C$3:C61,C61)</f>
        <v>2</v>
      </c>
      <c r="E61" s="45" t="s">
        <v>748</v>
      </c>
      <c r="F61" s="62" t="s">
        <v>869</v>
      </c>
      <c r="G61" s="65" t="s">
        <v>867</v>
      </c>
      <c r="H61" s="40" t="s">
        <v>870</v>
      </c>
      <c r="I61" s="44" t="s">
        <v>880</v>
      </c>
      <c r="J61" s="81" t="str">
        <f t="shared" si="1"/>
        <v>GGZ Netwerk RELING_2</v>
      </c>
    </row>
    <row r="62" spans="2:10" ht="26.4">
      <c r="B62" s="74" t="str">
        <f t="shared" si="2"/>
        <v>GGZ Netwerk RELING_3</v>
      </c>
      <c r="C62" s="79" t="s">
        <v>3</v>
      </c>
      <c r="D62" s="74">
        <f>COUNTIF($C$3:C62,C62)</f>
        <v>3</v>
      </c>
      <c r="E62" s="45" t="s">
        <v>747</v>
      </c>
      <c r="F62" s="62" t="s">
        <v>871</v>
      </c>
      <c r="G62" s="64" t="s">
        <v>872</v>
      </c>
      <c r="H62" s="63" t="s">
        <v>873</v>
      </c>
      <c r="I62" s="44" t="s">
        <v>881</v>
      </c>
      <c r="J62" s="81" t="str">
        <f t="shared" si="1"/>
        <v>GGZ Netwerk RELING_3</v>
      </c>
    </row>
    <row r="63" spans="2:10" ht="26.4">
      <c r="B63" s="73" t="str">
        <f t="shared" si="2"/>
        <v>GGZ Netwerk RELING_4</v>
      </c>
      <c r="C63" s="78" t="s">
        <v>3</v>
      </c>
      <c r="D63" s="73">
        <f>COUNTIF($C$3:C63,C63)</f>
        <v>4</v>
      </c>
      <c r="E63" s="45" t="s">
        <v>747</v>
      </c>
      <c r="F63" s="62" t="s">
        <v>874</v>
      </c>
      <c r="G63" s="64" t="s">
        <v>872</v>
      </c>
      <c r="H63" s="65" t="s">
        <v>868</v>
      </c>
      <c r="I63" s="44" t="s">
        <v>882</v>
      </c>
      <c r="J63" s="81" t="str">
        <f t="shared" si="1"/>
        <v>GGZ Netwerk RELING_4</v>
      </c>
    </row>
    <row r="64" spans="2:10" ht="26.4">
      <c r="B64" s="74" t="str">
        <f t="shared" si="2"/>
        <v>GGZ Netwerk RELING_5</v>
      </c>
      <c r="C64" s="79" t="s">
        <v>3</v>
      </c>
      <c r="D64" s="74">
        <f>COUNTIF($C$3:C64,C64)</f>
        <v>5</v>
      </c>
      <c r="E64" s="45" t="s">
        <v>747</v>
      </c>
      <c r="F64" s="62" t="s">
        <v>875</v>
      </c>
      <c r="G64" s="64" t="s">
        <v>872</v>
      </c>
      <c r="H64" s="63" t="s">
        <v>876</v>
      </c>
      <c r="I64" s="44" t="s">
        <v>883</v>
      </c>
      <c r="J64" s="81" t="str">
        <f t="shared" si="1"/>
        <v>GGZ Netwerk RELING_5</v>
      </c>
    </row>
    <row r="65" spans="2:10" ht="26.4">
      <c r="B65" s="73" t="str">
        <f t="shared" si="2"/>
        <v>GGZ Netwerk RELING_6</v>
      </c>
      <c r="C65" s="78" t="s">
        <v>3</v>
      </c>
      <c r="D65" s="76">
        <f>COUNTIF($C$3:C80,C65)</f>
        <v>6</v>
      </c>
      <c r="E65" s="45" t="s">
        <v>747</v>
      </c>
      <c r="F65" s="70" t="s">
        <v>877</v>
      </c>
      <c r="G65" s="64" t="s">
        <v>872</v>
      </c>
      <c r="H65" s="65" t="s">
        <v>878</v>
      </c>
      <c r="I65" s="44" t="s">
        <v>884</v>
      </c>
      <c r="J65" s="81" t="str">
        <f t="shared" si="1"/>
        <v>GGZ Netwerk RELING_6</v>
      </c>
    </row>
    <row r="66" spans="2:10" ht="33.6">
      <c r="B66" s="74" t="str">
        <f t="shared" si="2"/>
        <v>GGZ Netwerk NOOLIM _1</v>
      </c>
      <c r="C66" s="79" t="s">
        <v>4</v>
      </c>
      <c r="D66" s="74">
        <f>COUNTIF($C$3:C66,C66)</f>
        <v>1</v>
      </c>
      <c r="E66" s="45" t="s">
        <v>748</v>
      </c>
      <c r="F66" s="62" t="s">
        <v>885</v>
      </c>
      <c r="G66" s="65" t="s">
        <v>886</v>
      </c>
      <c r="H66" s="40" t="s">
        <v>887</v>
      </c>
      <c r="I66" s="44" t="s">
        <v>895</v>
      </c>
      <c r="J66" s="81" t="str">
        <f t="shared" si="1"/>
        <v>GGZ Netwerk NOOLIM _1</v>
      </c>
    </row>
    <row r="67" spans="2:10" ht="26.4">
      <c r="B67" s="73" t="str">
        <f t="shared" si="2"/>
        <v>GGZ Netwerk NOOLIM _2</v>
      </c>
      <c r="C67" s="78" t="s">
        <v>4</v>
      </c>
      <c r="D67" s="73">
        <f>COUNTIF($C$3:C67,C67)</f>
        <v>2</v>
      </c>
      <c r="E67" s="45" t="s">
        <v>747</v>
      </c>
      <c r="F67" s="62" t="s">
        <v>888</v>
      </c>
      <c r="G67" s="64" t="s">
        <v>889</v>
      </c>
      <c r="H67" s="65" t="s">
        <v>890</v>
      </c>
      <c r="I67" s="44" t="s">
        <v>896</v>
      </c>
      <c r="J67" s="81" t="str">
        <f t="shared" si="1"/>
        <v>GGZ Netwerk NOOLIM _2</v>
      </c>
    </row>
    <row r="68" spans="2:10" ht="26.4">
      <c r="B68" s="74" t="str">
        <f t="shared" ref="B68:B82" si="3">C68&amp;"_"&amp;D68</f>
        <v>GGZ Netwerk NOOLIM _3</v>
      </c>
      <c r="C68" s="79" t="s">
        <v>4</v>
      </c>
      <c r="D68" s="74">
        <f>COUNTIF($C$3:C68,C68)</f>
        <v>3</v>
      </c>
      <c r="E68" s="45" t="s">
        <v>747</v>
      </c>
      <c r="F68" s="62" t="s">
        <v>891</v>
      </c>
      <c r="G68" s="64" t="s">
        <v>889</v>
      </c>
      <c r="H68" s="65" t="s">
        <v>892</v>
      </c>
      <c r="I68" s="44" t="s">
        <v>897</v>
      </c>
      <c r="J68" s="81" t="str">
        <f t="shared" ref="J68:J82" si="4">$C68&amp;"_"&amp;$D68</f>
        <v>GGZ Netwerk NOOLIM _3</v>
      </c>
    </row>
    <row r="69" spans="2:10" ht="26.4">
      <c r="B69" s="73" t="str">
        <f t="shared" si="3"/>
        <v>GGZ Netwerk NOOLIM _4</v>
      </c>
      <c r="C69" s="78" t="s">
        <v>4</v>
      </c>
      <c r="D69" s="76">
        <f>COUNTIF($C$3:C80,C69)</f>
        <v>4</v>
      </c>
      <c r="E69" s="45" t="s">
        <v>747</v>
      </c>
      <c r="F69" s="62" t="s">
        <v>893</v>
      </c>
      <c r="G69" s="64" t="s">
        <v>889</v>
      </c>
      <c r="H69" s="65" t="s">
        <v>894</v>
      </c>
      <c r="I69" s="44" t="s">
        <v>898</v>
      </c>
      <c r="J69" s="81" t="str">
        <f t="shared" si="4"/>
        <v>GGZ Netwerk NOOLIM _4</v>
      </c>
    </row>
    <row r="70" spans="2:10" ht="25.2">
      <c r="B70" s="74" t="str">
        <f t="shared" si="3"/>
        <v>Netwerk SaVHA_1</v>
      </c>
      <c r="C70" s="79" t="s">
        <v>635</v>
      </c>
      <c r="D70" s="74">
        <f>COUNTIF($C$3:C70,C70)</f>
        <v>1</v>
      </c>
      <c r="E70" s="45" t="s">
        <v>748</v>
      </c>
      <c r="F70" s="62" t="s">
        <v>899</v>
      </c>
      <c r="G70" s="65" t="s">
        <v>900</v>
      </c>
      <c r="H70" s="65" t="s">
        <v>901</v>
      </c>
      <c r="I70" s="44" t="s">
        <v>907</v>
      </c>
      <c r="J70" s="81" t="str">
        <f t="shared" si="4"/>
        <v>Netwerk SaVHA_1</v>
      </c>
    </row>
    <row r="71" spans="2:10" ht="25.2">
      <c r="B71" s="73" t="str">
        <f t="shared" si="3"/>
        <v>Netwerk SaVHA_2</v>
      </c>
      <c r="C71" s="78" t="s">
        <v>635</v>
      </c>
      <c r="D71" s="73">
        <f>COUNTIF($C$3:C71,C71)</f>
        <v>2</v>
      </c>
      <c r="E71" s="45" t="s">
        <v>748</v>
      </c>
      <c r="F71" s="62" t="s">
        <v>902</v>
      </c>
      <c r="G71" s="65" t="s">
        <v>900</v>
      </c>
      <c r="H71" s="65" t="s">
        <v>903</v>
      </c>
      <c r="I71" s="44" t="s">
        <v>908</v>
      </c>
      <c r="J71" s="81" t="str">
        <f t="shared" si="4"/>
        <v>Netwerk SaVHA_2</v>
      </c>
    </row>
    <row r="72" spans="2:10" ht="24">
      <c r="B72" s="74" t="str">
        <f t="shared" si="3"/>
        <v>Netwerk SaVHA_3</v>
      </c>
      <c r="C72" s="79" t="s">
        <v>635</v>
      </c>
      <c r="D72" s="75">
        <f>COUNTIF($C$3:C80,C72)</f>
        <v>3</v>
      </c>
      <c r="E72" s="45" t="s">
        <v>747</v>
      </c>
      <c r="F72" s="62" t="s">
        <v>904</v>
      </c>
      <c r="G72" s="64" t="s">
        <v>905</v>
      </c>
      <c r="H72" s="40" t="s">
        <v>906</v>
      </c>
      <c r="I72" s="44" t="s">
        <v>909</v>
      </c>
      <c r="J72" s="81" t="str">
        <f t="shared" si="4"/>
        <v>Netwerk SaVHA_3</v>
      </c>
    </row>
    <row r="73" spans="2:10" ht="16.8">
      <c r="B73" s="73" t="str">
        <f t="shared" si="3"/>
        <v>netwerk ADS_1</v>
      </c>
      <c r="C73" s="78" t="s">
        <v>632</v>
      </c>
      <c r="D73" s="73">
        <f>COUNTIF($C$3:C73,C73)</f>
        <v>1</v>
      </c>
      <c r="E73" s="45" t="s">
        <v>747</v>
      </c>
      <c r="F73" s="62" t="s">
        <v>910</v>
      </c>
      <c r="G73" s="64" t="s">
        <v>911</v>
      </c>
      <c r="H73" s="40" t="s">
        <v>912</v>
      </c>
      <c r="I73" s="44" t="s">
        <v>923</v>
      </c>
      <c r="J73" s="81" t="str">
        <f t="shared" si="4"/>
        <v>netwerk ADS_1</v>
      </c>
    </row>
    <row r="74" spans="2:10" ht="33.6">
      <c r="B74" s="74" t="str">
        <f t="shared" si="3"/>
        <v>netwerk ADS_2</v>
      </c>
      <c r="C74" s="79" t="s">
        <v>632</v>
      </c>
      <c r="D74" s="74">
        <f>COUNTIF($C$3:C74,C74)</f>
        <v>2</v>
      </c>
      <c r="E74" s="45" t="s">
        <v>747</v>
      </c>
      <c r="F74" s="62" t="s">
        <v>913</v>
      </c>
      <c r="G74" s="65" t="s">
        <v>914</v>
      </c>
      <c r="H74" s="63" t="s">
        <v>915</v>
      </c>
      <c r="I74" s="44" t="s">
        <v>924</v>
      </c>
      <c r="J74" s="81" t="str">
        <f t="shared" si="4"/>
        <v>netwerk ADS_2</v>
      </c>
    </row>
    <row r="75" spans="2:10" ht="26.4">
      <c r="B75" s="73" t="str">
        <f t="shared" si="3"/>
        <v>netwerk ADS_3</v>
      </c>
      <c r="C75" s="78" t="s">
        <v>632</v>
      </c>
      <c r="D75" s="73">
        <f>COUNTIF($C$3:C75,C75)</f>
        <v>3</v>
      </c>
      <c r="E75" s="45" t="s">
        <v>747</v>
      </c>
      <c r="F75" s="62" t="s">
        <v>916</v>
      </c>
      <c r="G75" s="64" t="s">
        <v>917</v>
      </c>
      <c r="H75" s="65" t="s">
        <v>918</v>
      </c>
      <c r="I75" s="44" t="s">
        <v>925</v>
      </c>
      <c r="J75" s="81" t="str">
        <f t="shared" si="4"/>
        <v>netwerk ADS_3</v>
      </c>
    </row>
    <row r="76" spans="2:10">
      <c r="B76" s="74" t="str">
        <f t="shared" si="3"/>
        <v>netwerk ADS_4</v>
      </c>
      <c r="C76" s="79" t="s">
        <v>632</v>
      </c>
      <c r="D76" s="74">
        <f>COUNTIF($C$3:C76,C76)</f>
        <v>4</v>
      </c>
      <c r="E76" s="45" t="s">
        <v>747</v>
      </c>
      <c r="F76" s="70" t="s">
        <v>852</v>
      </c>
      <c r="G76" s="40"/>
      <c r="H76" s="40"/>
      <c r="I76" s="44" t="s">
        <v>926</v>
      </c>
      <c r="J76" s="81" t="str">
        <f t="shared" si="4"/>
        <v>netwerk ADS_4</v>
      </c>
    </row>
    <row r="77" spans="2:10" ht="16.8">
      <c r="B77" s="73" t="str">
        <f t="shared" si="3"/>
        <v>netwerk ADS_5</v>
      </c>
      <c r="C77" s="78" t="s">
        <v>632</v>
      </c>
      <c r="D77" s="73">
        <f>COUNTIF($C$3:C77,C77)</f>
        <v>5</v>
      </c>
      <c r="E77" s="45" t="s">
        <v>748</v>
      </c>
      <c r="F77" s="62" t="s">
        <v>919</v>
      </c>
      <c r="G77" s="64" t="s">
        <v>920</v>
      </c>
      <c r="H77" s="64" t="s">
        <v>921</v>
      </c>
      <c r="I77" s="44" t="s">
        <v>927</v>
      </c>
      <c r="J77" s="81" t="str">
        <f t="shared" si="4"/>
        <v>netwerk ADS_5</v>
      </c>
    </row>
    <row r="78" spans="2:10" ht="16.8">
      <c r="B78" s="74" t="str">
        <f t="shared" si="3"/>
        <v>netwerk ADS_6</v>
      </c>
      <c r="C78" s="79" t="s">
        <v>632</v>
      </c>
      <c r="D78" s="74">
        <f>COUNTIF($C$3:C78,C78)</f>
        <v>6</v>
      </c>
      <c r="E78" s="45" t="s">
        <v>748</v>
      </c>
      <c r="F78" s="62" t="s">
        <v>919</v>
      </c>
      <c r="G78" s="63" t="s">
        <v>920</v>
      </c>
      <c r="H78" s="63" t="s">
        <v>921</v>
      </c>
      <c r="I78" s="44" t="s">
        <v>927</v>
      </c>
      <c r="J78" s="81" t="str">
        <f t="shared" si="4"/>
        <v>netwerk ADS_6</v>
      </c>
    </row>
    <row r="79" spans="2:10" ht="26.4">
      <c r="B79" s="73" t="str">
        <f t="shared" si="3"/>
        <v>netwerk ADS_7</v>
      </c>
      <c r="C79" s="78" t="s">
        <v>632</v>
      </c>
      <c r="D79" s="73">
        <f>COUNTIF($C$3:C79,C79)</f>
        <v>7</v>
      </c>
      <c r="E79" s="45" t="s">
        <v>748</v>
      </c>
      <c r="F79" s="62" t="s">
        <v>922</v>
      </c>
      <c r="G79" s="63" t="s">
        <v>920</v>
      </c>
      <c r="H79" s="65" t="s">
        <v>918</v>
      </c>
      <c r="I79" s="44" t="s">
        <v>928</v>
      </c>
      <c r="J79" s="81" t="str">
        <f t="shared" si="4"/>
        <v>netwerk ADS_7</v>
      </c>
    </row>
    <row r="80" spans="2:10" ht="84">
      <c r="B80" s="74" t="str">
        <f t="shared" si="3"/>
        <v>netwerk ADS_8</v>
      </c>
      <c r="C80" s="79" t="s">
        <v>632</v>
      </c>
      <c r="D80" s="74">
        <f>COUNTIF($C$3:C80,C80)</f>
        <v>8</v>
      </c>
      <c r="E80" s="45" t="s">
        <v>748</v>
      </c>
      <c r="F80" s="62" t="s">
        <v>848</v>
      </c>
      <c r="G80" s="65" t="s">
        <v>849</v>
      </c>
      <c r="H80" s="40" t="s">
        <v>850</v>
      </c>
      <c r="I80" s="44" t="s">
        <v>859</v>
      </c>
      <c r="J80" s="81" t="str">
        <f t="shared" si="4"/>
        <v>netwerk ADS_8</v>
      </c>
    </row>
    <row r="81" spans="2:10" ht="26.4">
      <c r="B81" s="73" t="str">
        <f t="shared" si="3"/>
        <v>Réseau Brabant Wallon_3</v>
      </c>
      <c r="C81" s="78" t="s">
        <v>636</v>
      </c>
      <c r="D81" s="76">
        <f>COUNTIF($C$3:C81,C81)</f>
        <v>3</v>
      </c>
      <c r="E81" s="45" t="s">
        <v>748</v>
      </c>
      <c r="F81" s="20" t="s">
        <v>932</v>
      </c>
      <c r="G81" s="45" t="s">
        <v>929</v>
      </c>
      <c r="H81" s="20" t="s">
        <v>930</v>
      </c>
      <c r="I81" s="44" t="s">
        <v>931</v>
      </c>
      <c r="J81" s="81" t="str">
        <f t="shared" si="4"/>
        <v>Réseau Brabant Wallon_3</v>
      </c>
    </row>
    <row r="82" spans="2:10" ht="26.4">
      <c r="B82" s="74" t="str">
        <f t="shared" si="3"/>
        <v>Réseau Brabant Wallon_4</v>
      </c>
      <c r="C82" s="79" t="s">
        <v>636</v>
      </c>
      <c r="D82" s="75">
        <f>COUNTIF($C$3:C89,C82)</f>
        <v>4</v>
      </c>
      <c r="E82" s="45" t="s">
        <v>747</v>
      </c>
      <c r="F82" s="20" t="s">
        <v>932</v>
      </c>
      <c r="G82" s="45" t="s">
        <v>929</v>
      </c>
      <c r="H82" s="71" t="s">
        <v>933</v>
      </c>
      <c r="I82" s="44" t="s">
        <v>934</v>
      </c>
      <c r="J82" s="81" t="str">
        <f t="shared" si="4"/>
        <v>Réseau Brabant Wallon_4</v>
      </c>
    </row>
    <row r="83" spans="2:10" ht="19.2">
      <c r="B83" s="83" t="str">
        <f t="shared" ref="B83:B89" si="5">C83&amp;"_"&amp;D83</f>
        <v>Brumenta_1</v>
      </c>
      <c r="C83" s="79" t="s">
        <v>628</v>
      </c>
      <c r="D83" s="75">
        <f>COUNTIF($C$3:C83,C83)</f>
        <v>1</v>
      </c>
      <c r="E83" s="45" t="s">
        <v>748</v>
      </c>
      <c r="F83" s="84" t="s">
        <v>936</v>
      </c>
      <c r="G83" s="84" t="s">
        <v>937</v>
      </c>
      <c r="H83" s="65" t="s">
        <v>938</v>
      </c>
      <c r="I83" s="44" t="s">
        <v>955</v>
      </c>
      <c r="J83" s="87" t="str">
        <f t="shared" ref="J83:J89" si="6">$C83&amp;"_"&amp;$D83</f>
        <v>Brumenta_1</v>
      </c>
    </row>
    <row r="84" spans="2:10">
      <c r="B84" s="83" t="str">
        <f t="shared" si="5"/>
        <v>Brumenta_2</v>
      </c>
      <c r="C84" s="79" t="s">
        <v>628</v>
      </c>
      <c r="D84" s="75">
        <f>COUNTIF($C$3:C84,C84)</f>
        <v>2</v>
      </c>
      <c r="E84" s="45" t="s">
        <v>748</v>
      </c>
      <c r="F84" s="84" t="s">
        <v>939</v>
      </c>
      <c r="G84" s="84" t="s">
        <v>940</v>
      </c>
      <c r="H84" s="86" t="s">
        <v>941</v>
      </c>
      <c r="I84" s="44" t="s">
        <v>956</v>
      </c>
      <c r="J84" s="87" t="str">
        <f t="shared" si="6"/>
        <v>Brumenta_2</v>
      </c>
    </row>
    <row r="85" spans="2:10" ht="19.2">
      <c r="B85" s="83" t="str">
        <f t="shared" si="5"/>
        <v>Brumenta_3</v>
      </c>
      <c r="C85" s="79" t="s">
        <v>628</v>
      </c>
      <c r="D85" s="75">
        <f>COUNTIF($C$3:C85,C85)</f>
        <v>3</v>
      </c>
      <c r="E85" s="45" t="s">
        <v>748</v>
      </c>
      <c r="F85" s="65" t="s">
        <v>942</v>
      </c>
      <c r="G85" s="84" t="s">
        <v>943</v>
      </c>
      <c r="H85" s="65" t="s">
        <v>944</v>
      </c>
      <c r="I85" s="44" t="s">
        <v>957</v>
      </c>
      <c r="J85" s="87" t="str">
        <f t="shared" si="6"/>
        <v>Brumenta_3</v>
      </c>
    </row>
    <row r="86" spans="2:10" ht="19.2">
      <c r="B86" s="83" t="str">
        <f t="shared" si="5"/>
        <v>Brumenta_4</v>
      </c>
      <c r="C86" s="79" t="s">
        <v>628</v>
      </c>
      <c r="D86" s="75">
        <f>COUNTIF($C$3:C86,C86)</f>
        <v>4</v>
      </c>
      <c r="E86" s="45" t="s">
        <v>747</v>
      </c>
      <c r="F86" s="65" t="s">
        <v>945</v>
      </c>
      <c r="G86" s="84" t="s">
        <v>943</v>
      </c>
      <c r="H86" s="65" t="s">
        <v>946</v>
      </c>
      <c r="I86" s="44" t="s">
        <v>958</v>
      </c>
      <c r="J86" s="87" t="str">
        <f t="shared" si="6"/>
        <v>Brumenta_4</v>
      </c>
    </row>
    <row r="87" spans="2:10">
      <c r="B87" s="83" t="str">
        <f t="shared" si="5"/>
        <v>Brumenta_5</v>
      </c>
      <c r="C87" s="79" t="s">
        <v>628</v>
      </c>
      <c r="D87" s="75">
        <f>COUNTIF($C$3:C87,C87)</f>
        <v>5</v>
      </c>
      <c r="E87" s="45" t="s">
        <v>747</v>
      </c>
      <c r="F87" s="85" t="s">
        <v>947</v>
      </c>
      <c r="G87" s="84" t="s">
        <v>948</v>
      </c>
      <c r="H87" s="84" t="s">
        <v>949</v>
      </c>
      <c r="I87" s="44" t="s">
        <v>959</v>
      </c>
      <c r="J87" s="87" t="str">
        <f t="shared" si="6"/>
        <v>Brumenta_5</v>
      </c>
    </row>
    <row r="88" spans="2:10">
      <c r="B88" s="83" t="str">
        <f t="shared" si="5"/>
        <v>Brumenta_6</v>
      </c>
      <c r="C88" s="79" t="s">
        <v>628</v>
      </c>
      <c r="D88" s="75">
        <f>COUNTIF($C$3:C88,C88)</f>
        <v>6</v>
      </c>
      <c r="E88" s="45" t="s">
        <v>747</v>
      </c>
      <c r="F88" s="84" t="s">
        <v>950</v>
      </c>
      <c r="G88" s="84" t="s">
        <v>940</v>
      </c>
      <c r="H88" s="84" t="s">
        <v>951</v>
      </c>
      <c r="I88" s="44" t="s">
        <v>960</v>
      </c>
      <c r="J88" s="87" t="str">
        <f t="shared" si="6"/>
        <v>Brumenta_6</v>
      </c>
    </row>
    <row r="89" spans="2:10" ht="19.2">
      <c r="B89" s="88" t="str">
        <f t="shared" si="5"/>
        <v>Brumenta_7</v>
      </c>
      <c r="C89" s="79" t="s">
        <v>628</v>
      </c>
      <c r="D89" s="75">
        <f>COUNTIF($C$3:C89,C89)</f>
        <v>7</v>
      </c>
      <c r="E89" s="89" t="s">
        <v>747</v>
      </c>
      <c r="F89" s="90" t="s">
        <v>952</v>
      </c>
      <c r="G89" s="91" t="s">
        <v>953</v>
      </c>
      <c r="H89" s="91" t="s">
        <v>954</v>
      </c>
      <c r="I89" s="92" t="s">
        <v>961</v>
      </c>
      <c r="J89" s="87" t="str">
        <f t="shared" si="6"/>
        <v>Brumenta_7</v>
      </c>
    </row>
  </sheetData>
  <phoneticPr fontId="8" type="noConversion"/>
  <hyperlinks>
    <hyperlink ref="I4" r:id="rId1" display="mailto:info@constellation-bw-ouest.be" xr:uid="{00000000-0004-0000-0000-000000000000}"/>
    <hyperlink ref="I3" r:id="rId2" display="mailto:constellationbw@cspo.be" xr:uid="{00000000-0004-0000-0000-000001000000}"/>
    <hyperlink ref="I5" r:id="rId3" display="mailto:diapazon@vivalia.be" xr:uid="{00000000-0004-0000-0000-000002000000}"/>
    <hyperlink ref="I7" r:id="rId4" display="mailto:psy107@chc.be" xr:uid="{00000000-0004-0000-0000-000003000000}"/>
    <hyperlink ref="I9" r:id="rId5" display="mailto:spadi@isosl.be" xr:uid="{00000000-0004-0000-0000-000004000000}"/>
    <hyperlink ref="I10" r:id="rId6" display="mailto:emc107@cnda.be" xr:uid="{00000000-0004-0000-0000-000005000000}"/>
    <hyperlink ref="I11" r:id="rId7" display="mailto:contact.pleiade@pleiade.eu" xr:uid="{00000000-0004-0000-0000-000006000000}"/>
    <hyperlink ref="I13" r:id="rId8" display="mailto:lierneux.psy107@isosl.be" xr:uid="{00000000-0004-0000-0000-000007000000}"/>
    <hyperlink ref="I16" r:id="rId9" display="mailto:frederic.joassin@chpchene.be" xr:uid="{00000000-0004-0000-0000-000008000000}"/>
    <hyperlink ref="I17" r:id="rId10" display="mailto:equipesmobiles@marronniers.be" xr:uid="{00000000-0004-0000-0000-000009000000}"/>
    <hyperlink ref="I24" r:id="rId11" display="mailto:equipemobile2b@em2b.hainaut-est.be" xr:uid="{00000000-0004-0000-0000-00000A000000}"/>
    <hyperlink ref="I6" r:id="rId12" display="mailto:diapazon@vivalia.be" xr:uid="{67240176-C371-4BBA-BEE3-9342FD17DD08}"/>
    <hyperlink ref="I12" r:id="rId13" display="mailto:contact.pleiade@pleiade.eu" xr:uid="{872E437F-FD49-4E9E-BF75-07D699B7026F}"/>
    <hyperlink ref="I14" r:id="rId14" display="mailto:lierneux.psy107@isosl.be" xr:uid="{64383AB5-94F4-4AB7-BAF1-F8CF1264D4F9}"/>
    <hyperlink ref="I18" r:id="rId15" display="mailto:frederic.joassin@chpchene.be" xr:uid="{43881490-1188-4182-BFE7-C33702E94211}"/>
    <hyperlink ref="I21" r:id="rId16" display="mailto:valerie.bauwens@em2a.ha" xr:uid="{275389FD-3BC9-4C55-894D-F64F7AA55684}"/>
    <hyperlink ref="I20" r:id="rId17" display="mailto:equipesmobiles@marronniers.be" xr:uid="{EE95EFAE-883D-4756-BEA5-EA57C0E4A5AE}"/>
    <hyperlink ref="I25" r:id="rId18" display="mailto:Virginie.Blieck@mtkwadraat.be" xr:uid="{F8B74BAB-23A0-4214-90E3-F4BB58E61FC3}"/>
    <hyperlink ref="I26" r:id="rId19" display="mailto:Virginie.Blieck@mtkwadraat.be" xr:uid="{F57D3A9A-8214-4F9E-9B83-8BFE0E4FF185}"/>
    <hyperlink ref="I27" r:id="rId20" display="mailto:2a.kernteam@netwerkggzregionw-vl.be" xr:uid="{D50ADA5D-B9EF-4CFF-8121-097F121484E9}"/>
    <hyperlink ref="I28" r:id="rId21" display="mailto:2a.kernteamoostendeveurne@netwerkggzregionw-vl.be" xr:uid="{995DB3D3-4508-4ACF-B8F2-29C1DF9E8E0D}"/>
    <hyperlink ref="I29" r:id="rId22" display="mailto:greet.verhellen@covias.be" xr:uid="{27B24677-D1F3-4858-9162-A0BEA80821E8}"/>
    <hyperlink ref="I30" r:id="rId23" display="mailto:arne.dekesel@covias.bemartine.verbeeke@covias.be" xr:uid="{A7D6D9D3-9461-4625-BB8D-B5085A6D0005}"/>
    <hyperlink ref="I31" r:id="rId24" display="mailto:dominique.degrande@covias.be" xr:uid="{26DEFD0F-5CA6-4E24-A13F-918A0DAFDA9A}"/>
    <hyperlink ref="I32" r:id="rId25" display="mailto:info@impact.cigb.be" xr:uid="{AB3BB037-64FE-4D46-80CB-6D1A99B331F8}"/>
    <hyperlink ref="I33" r:id="rId26" display="mailto:info@amphora.cigb.be" xr:uid="{19335F49-9867-4657-B015-56ABF30C44A2}"/>
    <hyperlink ref="I34" r:id="rId27" display="mailto:mobiel.crisisteam.emergo@emmaus.be" xr:uid="{C8735C79-929C-4BE8-BD2A-966BD4223BF3}"/>
    <hyperlink ref="I35" r:id="rId28" display="mailto:mobiel.team.emergo@emmaus.be" xr:uid="{85CED5A8-B90B-4B46-9279-CFB972600542}"/>
    <hyperlink ref="E36" r:id="rId29" display="https://www.multiversum.care/nieuwesite/geestelijke-gezondheidszorg-eigen-leefomgeving/" xr:uid="{A14FC7CC-6DCC-4C18-905B-93A66FA2D78A}"/>
    <hyperlink ref="I36" r:id="rId30" display="mailto:johan.heyrman@multiversum.broedersvanliefde.be" xr:uid="{89A943A2-7869-451E-B308-5F56CD373AB2}"/>
    <hyperlink ref="E37" r:id="rId31" display="https://www.zna.be/nl/volwassenenpsychiatrie/MCTA" xr:uid="{AC0B18CE-8C68-45F4-8CD0-5315C71117D6}"/>
    <hyperlink ref="I37" r:id="rId32" display="mailto:stijn.weyts@zna.be" xr:uid="{827F6FE4-9957-4DFA-9AE2-A57D6C1E22B6}"/>
    <hyperlink ref="E38" r:id="rId33" display="https://www.zna.be/nl/volwassenenpsychiatrie/langdurige-zorg/mpt" xr:uid="{23AD64DA-19BD-4B0B-AD8A-11F7D5964FC3}"/>
    <hyperlink ref="I38" r:id="rId34" display="mailto:koen.vanrompaey@zna.be" xr:uid="{3775975B-8419-4B68-A945-B0EB2A6318F0}"/>
    <hyperlink ref="E39" r:id="rId35" display="https://www.pzbethanienhuis.be/hulp-nodig/vind-de-gepaste-zorg/langdurige-zorg/hulp-nodig/hoe-kunnen-we-jou-helpen/mobiel" xr:uid="{32865D73-7A93-4EBD-AC35-5FBF6026799B}"/>
    <hyperlink ref="I39" r:id="rId36" display="mailto:Dorien.Janssens@Emmaus.be" xr:uid="{7C480262-ED57-4CE6-95C5-406C1A3DA8B1}"/>
    <hyperlink ref="E40" r:id="rId37" display="https://www.multiversum.care/nieuwesite/geestelijke-gezondheidszorg-eigen-leefomgeving/" xr:uid="{6124F30E-53A5-40E0-8D30-65DFF94E5BB3}"/>
    <hyperlink ref="I40" r:id="rId38" display="mailto:cindy.puyenbroeck@multiversum.broedersvanliefde.be" xr:uid="{31DE4C74-82DD-4832-A7AB-25873E5F4EBD}"/>
    <hyperlink ref="I41" r:id="rId39" display="mailto:cindy.puyenbroeck@multiversum.broedersvanliefde.be" xr:uid="{51A978BD-8156-4C99-948D-489046C2B370}"/>
    <hyperlink ref="E41" r:id="rId40" display="https://www.multiversum.care/nieuwesite/geestelijke-gezondheidszorg-eigen-leefomgeving/" xr:uid="{A8A94592-9DA1-4631-A498-CD4198C1DE84}"/>
    <hyperlink ref="F42" r:id="rId41" display="http://www.ggzkempen.be/zorgaanbod_AMT.htm" xr:uid="{5856ACA7-AAAC-41BA-87EC-68351005192C}"/>
    <hyperlink ref="I42" r:id="rId42" display="mailto:ckb@ggzkempen.be" xr:uid="{EB309F36-A1EF-464C-AB6D-623BC59F8A12}"/>
    <hyperlink ref="I44" r:id="rId43" display="mailto:lz@ggzkempen.be" xr:uid="{3E0D8639-1A85-4E13-A028-FB0025AF6D96}"/>
    <hyperlink ref="F43" r:id="rId44" display="http://www.ggzkempen.be/zorgaanbod_AMT.htm" xr:uid="{4019D4BB-40B7-4F04-A6D2-3D1728E783FF}"/>
    <hyperlink ref="F44" r:id="rId45" display="http://www.ggzkempen.be/zorgaanbod_AMT.htm" xr:uid="{51E11B08-FDB6-4D08-9717-24C96DDA6F41}"/>
    <hyperlink ref="F45" r:id="rId46" display="http://www.ggzkempen.be/zorgaanbod_AMT.htm" xr:uid="{A2835B00-96B2-40C9-9231-F8BE072B850A}"/>
    <hyperlink ref="I43" r:id="rId47" display="mailto:ckb@ggzkempen.be" xr:uid="{FDEC54C2-D095-444E-A79D-B901011DAF95}"/>
    <hyperlink ref="I45" r:id="rId48" display="mailto:lz@ggzkempen.be" xr:uid="{D01BE3E8-9E0B-4548-B7F4-C8ACD0BEEE47}"/>
    <hyperlink ref="I46" r:id="rId49" display="mailto:kaat.ghyselen@dehulster.be" xr:uid="{3834247B-1AB4-4F88-8C95-57BAFD8C84DF}"/>
    <hyperlink ref="I47" r:id="rId50" display="mailto:kaat.ghyselen@dehulster.be" xr:uid="{8D2BB057-3504-4963-A7E3-8B322DCD6B5F}"/>
    <hyperlink ref="I48" r:id="rId51" display="mailto:kaat.ghyselen@dehulster.be" xr:uid="{36123A88-CFFF-4BF3-BB59-60E6AC1B37E7}"/>
    <hyperlink ref="I49" r:id="rId52" display="mailto:mobielteamleuven@fracarita.org" xr:uid="{EB518A35-9D8A-4388-B581-1B805E787DCC}"/>
    <hyperlink ref="I50" r:id="rId53" display="mailto:mobielteamhestia@fracarita.org" xr:uid="{D7532EA8-2C90-4EDF-9A8C-4106B20EE458}"/>
    <hyperlink ref="I51" r:id="rId54" display="mailto:mobielcrisisteam@uzleuven.be" xr:uid="{164FD08A-8256-4EB2-AE5C-B56C0C4E1A69}"/>
    <hyperlink ref="I52" r:id="rId55" display="mailto:mobielcrisisteam@uzleuven.be" xr:uid="{0330596F-D6DF-43E9-8A0E-6BAE45EBFD51}"/>
    <hyperlink ref="I53" r:id="rId56" display="mailto:pieter.vanackere@pakt.be" xr:uid="{3BA09BA6-4B5C-4A85-B71F-2509E9F79CEA}"/>
    <hyperlink ref="I54" r:id="rId57" display="mailto:luc.welvaert@pakt.be" xr:uid="{5E334231-9022-44FD-9DF7-69EE7BB407EF}"/>
    <hyperlink ref="I55" r:id="rId58" display="mailto:janne.vermeire@pakt.be" xr:uid="{2976DC2A-50AA-4D69-BC11-E902C9AF4E09}"/>
    <hyperlink ref="I56" r:id="rId59" display="mailto:isabelle.vanwingene@pakt.be" xr:uid="{29E0AC61-02E5-4D57-BFEC-22171F8F5F8C}"/>
    <hyperlink ref="I57" r:id="rId60" display="mailto:dave.bols@pakt.be" xr:uid="{BAF7FAE7-69D6-4E1C-9CB8-B222FF612044}"/>
    <hyperlink ref="I58" r:id="rId61" display="mailto:nele.hageman@pakt.be" xr:uid="{40AAE167-EF60-4DAF-9E8F-7F7808C47108}"/>
    <hyperlink ref="I59" r:id="rId62" display="mailto:lieselot.coppens@pakt.be" xr:uid="{3AEC690A-B045-4032-83F7-0D5CF1113593}"/>
    <hyperlink ref="I60" r:id="rId63" display="mailto:mctzuid@reling.be" xr:uid="{D04409E1-46A2-4C32-AF3E-A69295848BD3}"/>
    <hyperlink ref="I61" r:id="rId64" display="mailto:mctnoord@reling.be" xr:uid="{C786E639-D4D0-4EA4-9055-732A5E265896}"/>
    <hyperlink ref="I62" r:id="rId65" display="mailto:BTeamZuid@reling.be" xr:uid="{986D0C40-AB6C-453A-A000-B13BBC98A96C}"/>
    <hyperlink ref="I63" r:id="rId66" display="mailto:mhtherkenrode@reling.be" xr:uid="{1E0F65A5-A045-46B4-AFB6-44834917B9C7}"/>
    <hyperlink ref="I64" r:id="rId67" display="mailto:mhtwest@reling.be" xr:uid="{09087CD9-79D4-44AC-93A0-FE71FA98ABAB}"/>
    <hyperlink ref="I65" r:id="rId68" display="mailto:mhtnoordlimburg@reling.be" xr:uid="{DEDD21D3-7B21-4987-AD0E-FA8DFF4B4902}"/>
    <hyperlink ref="I66" r:id="rId69" display="mailto:mobielcrisisteam@noolim.net" xr:uid="{DA97D503-FF36-494C-A949-9ABAB10D7236}"/>
    <hyperlink ref="I67" r:id="rId70" display="mailto:mobielteam.noord@noolim.net" xr:uid="{7BC89A58-046E-41B7-B52B-1F38A06D0083}"/>
    <hyperlink ref="I68" r:id="rId71" display="mailto:mobielteam.midden@noolim.net" xr:uid="{85512546-BF8D-4629-8F8A-624DBE69A56B}"/>
    <hyperlink ref="I69" r:id="rId72" display="mailto:mobielteam.zuid@noolim.net" xr:uid="{1D4EEDA4-286A-4CAD-AB50-65DF904FB0F1}"/>
    <hyperlink ref="I70" r:id="rId73" display="mailto:mctpharos@uzbrussel.be" xr:uid="{05ECD8C7-1781-4B36-8B3A-F6236054D5D9}"/>
    <hyperlink ref="I71" r:id="rId74" display="mailto:mctpharos.asse@olvz-aalst.be" xr:uid="{C229F8A0-E053-4EBC-8D0C-7EDB0333F54A}"/>
    <hyperlink ref="I72" r:id="rId75" display="mailto:sppit@alexgrimbergen.fracarita.org" xr:uid="{119A2512-C575-4441-8710-4B9D8E8C4C08}"/>
    <hyperlink ref="I73" r:id="rId76" display="mailto:bart.peleman@hieronymus.be" xr:uid="{B2A192EB-7490-420C-B809-61B3D63115DC}"/>
    <hyperlink ref="I74" r:id="rId77" display="mailto:bartvandevoorde@promente.be" xr:uid="{69C4D30E-024F-45FB-9F6D-EA7E36AAB726}"/>
    <hyperlink ref="I75" r:id="rId78" display="mailto:els.mathys@pcariadne.broedersvanliefde.be" xr:uid="{13512574-0F7A-41C6-85D3-A4FB652DB69B}"/>
    <hyperlink ref="I76" r:id="rId79" display="mailto:assessmentteam@pakt.be" xr:uid="{5EA9D655-4910-444B-A2FE-09F21FF3D444}"/>
    <hyperlink ref="I77" r:id="rId80" display="mailto:bea.fouquaert@gpn.be" xr:uid="{E151FBC3-DE40-453F-A363-D570BF1B50DA}"/>
    <hyperlink ref="I78" r:id="rId81" display="mailto:bea.fouquaert@gpn.be" xr:uid="{AADACA3C-95D5-49DF-AA71-3873E9DB39E0}"/>
    <hyperlink ref="I79" r:id="rId82" display="mailto:els.mathys@pcariadne.broedersvanliefde.be" xr:uid="{AC54DB7A-AB38-469B-B74F-D83F10154335}"/>
    <hyperlink ref="I80" r:id="rId83" display="mailto:pieter.vanackere@pakt.be" xr:uid="{4A9C1D5C-2E30-46A4-B93D-CB4E40B655CB}"/>
    <hyperlink ref="I83" r:id="rId84" display="mailto:emc107-saintluc@uclouvain.be" xr:uid="{B6F872C3-B63B-48C3-85CF-03027E06772A}"/>
    <hyperlink ref="I84" r:id="rId85" display="mailto:tandemplus@hermesplus.be" xr:uid="{2B115A2D-EF65-4C51-9A54-AD9E243354EA}"/>
    <hyperlink ref="I85" r:id="rId86" display="mailto:info.107@gmail.com" xr:uid="{FB1A21A5-7D66-416B-B278-1E0EFB490354}"/>
    <hyperlink ref="I86" r:id="rId87" display="mailto:info@mobiwest.net" xr:uid="{52041D8E-A5B5-4092-9079-4497C304B32B}"/>
    <hyperlink ref="I87" r:id="rId88" display="mailto:tractor@psc-elsene.be" xr:uid="{4D0DF60A-C634-4686-B077-E003756562A2}"/>
    <hyperlink ref="I88" r:id="rId89" display="mailto:moveoplus@hermesplus.be" xr:uid="{F6E42D45-BDFB-4BDD-ACDC-B9179851A5CA}"/>
    <hyperlink ref="I89" r:id="rId90" display="mailto:tela@p107bxl-est.be" xr:uid="{83B031C9-E7E4-4FA8-B687-70D622A874DE}"/>
  </hyperlinks>
  <pageMargins left="0.7" right="0.7" top="0.75" bottom="0.75" header="0.3" footer="0.3"/>
  <drawing r:id="rId91"/>
  <tableParts count="1">
    <tablePart r:id="rId9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/>
  <dimension ref="A1:B30"/>
  <sheetViews>
    <sheetView topLeftCell="A14" workbookViewId="0">
      <selection activeCell="B17" sqref="B17"/>
    </sheetView>
  </sheetViews>
  <sheetFormatPr baseColWidth="10" defaultColWidth="8.88671875" defaultRowHeight="14.4"/>
  <cols>
    <col min="1" max="1" width="46.44140625" style="12" customWidth="1"/>
    <col min="2" max="2" width="74.6640625" style="12" customWidth="1"/>
  </cols>
  <sheetData>
    <row r="1" spans="1:2" ht="18.600000000000001" thickBot="1">
      <c r="A1" s="2" t="s">
        <v>7</v>
      </c>
      <c r="B1" s="3" t="s">
        <v>8</v>
      </c>
    </row>
    <row r="2" spans="1:2" ht="31.2">
      <c r="A2" s="7" t="s">
        <v>9</v>
      </c>
      <c r="B2" s="8" t="s">
        <v>10</v>
      </c>
    </row>
    <row r="3" spans="1:2" ht="28.2" thickBot="1">
      <c r="A3" s="1" t="s">
        <v>11</v>
      </c>
      <c r="B3" s="6" t="s">
        <v>12</v>
      </c>
    </row>
    <row r="4" spans="1:2" ht="55.2">
      <c r="A4" s="4" t="s">
        <v>13</v>
      </c>
      <c r="B4" s="5" t="s">
        <v>14</v>
      </c>
    </row>
    <row r="5" spans="1:2" ht="31.2">
      <c r="A5" s="1" t="s">
        <v>15</v>
      </c>
      <c r="B5" s="6" t="s">
        <v>16</v>
      </c>
    </row>
    <row r="6" spans="1:2" ht="31.2">
      <c r="A6" s="1" t="s">
        <v>17</v>
      </c>
      <c r="B6" s="6" t="s">
        <v>18</v>
      </c>
    </row>
    <row r="7" spans="1:2" ht="31.2">
      <c r="A7" s="1" t="s">
        <v>19</v>
      </c>
      <c r="B7" s="6" t="s">
        <v>20</v>
      </c>
    </row>
    <row r="8" spans="1:2" ht="69">
      <c r="A8" s="1" t="s">
        <v>21</v>
      </c>
      <c r="B8" s="6" t="s">
        <v>22</v>
      </c>
    </row>
    <row r="9" spans="1:2" ht="31.2">
      <c r="A9" s="1" t="s">
        <v>23</v>
      </c>
      <c r="B9" s="6" t="s">
        <v>24</v>
      </c>
    </row>
    <row r="10" spans="1:2" ht="55.2">
      <c r="A10" s="1" t="s">
        <v>25</v>
      </c>
      <c r="B10" s="6" t="s">
        <v>26</v>
      </c>
    </row>
    <row r="11" spans="1:2" ht="31.2">
      <c r="A11" s="1" t="s">
        <v>27</v>
      </c>
      <c r="B11" s="6" t="s">
        <v>28</v>
      </c>
    </row>
    <row r="12" spans="1:2" ht="69">
      <c r="A12" s="1" t="s">
        <v>29</v>
      </c>
      <c r="B12" s="6" t="s">
        <v>30</v>
      </c>
    </row>
    <row r="13" spans="1:2" ht="15.6">
      <c r="A13" s="1" t="s">
        <v>31</v>
      </c>
      <c r="B13" s="6"/>
    </row>
    <row r="14" spans="1:2" ht="55.2">
      <c r="A14" s="1" t="s">
        <v>32</v>
      </c>
      <c r="B14" s="6" t="s">
        <v>33</v>
      </c>
    </row>
    <row r="15" spans="1:2" ht="27.6">
      <c r="A15" s="1" t="s">
        <v>34</v>
      </c>
      <c r="B15" s="6" t="s">
        <v>35</v>
      </c>
    </row>
    <row r="16" spans="1:2" ht="41.4">
      <c r="A16" s="1" t="s">
        <v>36</v>
      </c>
      <c r="B16" s="6" t="s">
        <v>37</v>
      </c>
    </row>
    <row r="17" spans="1:2" ht="55.2">
      <c r="A17" s="1" t="s">
        <v>38</v>
      </c>
      <c r="B17" s="6" t="s">
        <v>39</v>
      </c>
    </row>
    <row r="18" spans="1:2" ht="55.2">
      <c r="A18" s="1" t="s">
        <v>40</v>
      </c>
      <c r="B18" s="6" t="s">
        <v>41</v>
      </c>
    </row>
    <row r="19" spans="1:2" ht="55.2">
      <c r="A19" s="1" t="s">
        <v>42</v>
      </c>
      <c r="B19" s="6" t="s">
        <v>43</v>
      </c>
    </row>
    <row r="20" spans="1:2" ht="97.2" thickBot="1">
      <c r="A20" s="9" t="s">
        <v>44</v>
      </c>
      <c r="B20" s="10" t="s">
        <v>45</v>
      </c>
    </row>
    <row r="21" spans="1:2">
      <c r="A21" s="11"/>
      <c r="B21" s="11"/>
    </row>
    <row r="22" spans="1:2">
      <c r="A22" s="11"/>
      <c r="B22" s="11"/>
    </row>
    <row r="23" spans="1:2">
      <c r="A23" s="11"/>
      <c r="B23" s="11"/>
    </row>
    <row r="24" spans="1:2">
      <c r="A24" s="11"/>
      <c r="B24" s="11"/>
    </row>
    <row r="25" spans="1:2">
      <c r="A25" s="11"/>
      <c r="B25" s="11"/>
    </row>
    <row r="26" spans="1:2">
      <c r="A26" s="11"/>
      <c r="B26" s="11"/>
    </row>
    <row r="27" spans="1:2">
      <c r="A27" s="11"/>
      <c r="B27" s="11"/>
    </row>
    <row r="28" spans="1:2">
      <c r="A28" s="11"/>
      <c r="B28" s="11"/>
    </row>
    <row r="29" spans="1:2">
      <c r="A29" s="11"/>
      <c r="B29" s="11"/>
    </row>
    <row r="30" spans="1:2">
      <c r="A30" s="11"/>
      <c r="B30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A642181935F541BFD004DFA5CD0B19" ma:contentTypeVersion="8" ma:contentTypeDescription="Create a new document." ma:contentTypeScope="" ma:versionID="d970022612e9f64241aabe0936fc633e">
  <xsd:schema xmlns:xsd="http://www.w3.org/2001/XMLSchema" xmlns:xs="http://www.w3.org/2001/XMLSchema" xmlns:p="http://schemas.microsoft.com/office/2006/metadata/properties" xmlns:ns3="172739aa-7c5e-4498-8314-b2e604b365ce" targetNamespace="http://schemas.microsoft.com/office/2006/metadata/properties" ma:root="true" ma:fieldsID="d3cd944f1fdf65214dfeef7f7707a541" ns3:_="">
    <xsd:import namespace="172739aa-7c5e-4498-8314-b2e604b365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Location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39aa-7c5e-4498-8314-b2e604b365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1" nillable="true" ma:displayName="MediaServiceLocation" ma:description="" ma:internalName="MediaServiceLocation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4846A5-B947-495F-A887-E36FD0FB89ED}">
  <ds:schemaRefs>
    <ds:schemaRef ds:uri="http://purl.org/dc/elements/1.1/"/>
    <ds:schemaRef ds:uri="http://schemas.microsoft.com/office/2006/metadata/properties"/>
    <ds:schemaRef ds:uri="172739aa-7c5e-4498-8314-b2e604b365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8C7110-D4E9-4A58-AFA5-AA4B009336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CD5EC7-01A7-421D-B84E-BB10F1671B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739aa-7c5e-4498-8314-b2e604b365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Code postal</vt:lpstr>
      <vt:lpstr>Bevolking</vt:lpstr>
      <vt:lpstr>EMC</vt:lpstr>
      <vt:lpstr>Zones</vt:lpstr>
    </vt:vector>
  </TitlesOfParts>
  <Manager/>
  <Company>health.fgov.be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Bock Paul</dc:creator>
  <cp:keywords/>
  <dc:description/>
  <cp:lastModifiedBy>João Henriques (SPF Santé Publique - FOD Volksgezondhe</cp:lastModifiedBy>
  <cp:revision/>
  <cp:lastPrinted>2023-08-08T13:56:50Z</cp:lastPrinted>
  <dcterms:created xsi:type="dcterms:W3CDTF">2013-06-27T13:58:04Z</dcterms:created>
  <dcterms:modified xsi:type="dcterms:W3CDTF">2023-09-29T14:16:10Z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0x0101006AA642181935F541BFD004DFA5CD0B19</vt:lpwstr>
  </property>
</Properties>
</file>